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Area" localSheetId="0">'2.1'!$A$1:$D$40</definedName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Area" localSheetId="0">'2.1'!$A$1:$D$40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<sst xmlns="http://schemas.openxmlformats.org/spreadsheetml/2006/main" count="804" uniqueCount="369">
  <si>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</si>
  <si>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</si>
  <si>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</si>
  <si>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</si>
  <si>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</si>
  <si>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</si>
  <si>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</si>
  <si>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</si>
  <si>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</si>
  <si>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</si>
  <si>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</si>
  <si>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</si>
  <si>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20.11.2006, б/н</t>
  </si>
  <si>
    <t>3.</t>
  </si>
  <si>
    <t>Договор управления:          - дата, номер договора</t>
  </si>
  <si>
    <t>06.11.2007,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</si>
  <si>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</si>
  <si>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</si>
  <si>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</si>
  <si>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</si>
  <si>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</si>
  <si>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</si>
  <si>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</si>
  <si>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</si>
  <si>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</si>
  <si>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обл, Электросталь г., ул. Первомайская, д. 14</t>
  </si>
  <si>
    <t>6.</t>
  </si>
  <si>
    <t>Год постройки / Год ввода дома в эксплуатацию</t>
  </si>
  <si>
    <t>1962г.</t>
  </si>
  <si>
    <t>7.</t>
  </si>
  <si>
    <t>Серия, тип постройки здания</t>
  </si>
  <si>
    <t>Кирпичный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</si>
  <si>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</si>
  <si>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</si>
  <si>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</si>
  <si>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</si>
  <si>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</si>
  <si>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</si>
  <si>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</si>
  <si>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</si>
  <si>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</si>
  <si>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</si>
  <si>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</si>
  <si>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</si>
  <si>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</si>
  <si>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</si>
  <si>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</si>
  <si>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</si>
  <si>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</si>
  <si>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</si>
  <si>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</si>
  <si>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</si>
  <si>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</si>
  <si>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</si>
  <si>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</si>
  <si>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</si>
  <si>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</si>
  <si>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</si>
  <si>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</si>
  <si>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</si>
  <si>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</si>
  <si>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</si>
  <si>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</si>
  <si>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нет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</si>
  <si>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</si>
  <si>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</si>
  <si>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</si>
  <si>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</si>
  <si>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</si>
  <si>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</si>
  <si>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</si>
  <si>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</si>
  <si>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</si>
  <si>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</si>
  <si>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</si>
  <si>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</si>
  <si>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</si>
  <si>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</si>
  <si>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</si>
  <si>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</si>
  <si>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</si>
  <si>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</si>
  <si>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Нет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</si>
  <si>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</si>
  <si>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</si>
  <si>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</si>
  <si>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</si>
  <si>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</si>
  <si>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</si>
  <si>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</si>
  <si>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</si>
  <si>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</si>
  <si>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</si>
  <si>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</si>
  <si>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</si>
  <si>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</si>
  <si>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</si>
  <si>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</si>
  <si>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</si>
  <si>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</si>
  <si>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</si>
  <si>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</si>
  <si>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Соответствует материалу стен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</si>
  <si>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</si>
  <si>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</si>
  <si>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</si>
  <si>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</si>
  <si>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</si>
  <si>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</si>
  <si>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</si>
  <si>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</si>
  <si>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</si>
  <si>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</si>
  <si>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Отсутствует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</si>
  <si>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</si>
  <si>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</si>
  <si>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</si>
  <si>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</si>
  <si>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</si>
  <si>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</si>
  <si>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</si>
  <si>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</si>
  <si>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</si>
  <si>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</si>
  <si>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</si>
  <si>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Отсутствует,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</si>
  <si>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</si>
  <si>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</si>
  <si>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</si>
  <si>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</si>
  <si>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</si>
  <si>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</si>
  <si>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</si>
  <si>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</si>
  <si>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</si>
  <si>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</si>
  <si>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</si>
  <si>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</si>
  <si>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</si>
  <si>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</si>
  <si>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</si>
  <si>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</si>
  <si>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</si>
  <si>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</si>
  <si>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Отсутствует, требуется установка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</si>
  <si>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</si>
  <si>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</si>
  <si>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</si>
  <si>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</si>
  <si>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</si>
  <si>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</si>
  <si>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</si>
  <si>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</si>
  <si>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</si>
  <si>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</si>
  <si>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</si>
  <si>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</si>
  <si>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</si>
  <si>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</si>
  <si>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</si>
  <si>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</si>
  <si>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</si>
  <si>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</si>
  <si>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</si>
  <si>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</si>
  <si>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</si>
  <si>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</si>
  <si>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</si>
  <si>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</si>
  <si>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</si>
  <si>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</si>
  <si>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</si>
  <si>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наружные водостоки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</si>
  <si>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</si>
  <si>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</si>
  <si>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</si>
  <si>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</si>
  <si>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</si>
  <si>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</si>
  <si>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</si>
  <si>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</si>
  <si>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</si>
  <si>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</si>
  <si>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</si>
  <si>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</si>
  <si>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</si>
  <si>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области от 29.05.2014г. № 438/7 "Об установлении с 1 июля 2014 года стоимости услуг и работ за содержание и текущий ремонт жилых помещений для нанимателей жилых помещений, занимаемых по договорам социального найма и найма жилых помещений государственного или муниципального жилищного фонда, на территории городского округа Электросталь Московской области"</t>
  </si>
  <si>
    <t>Ежедневно</t>
  </si>
  <si>
    <t>Открытое акционерное Общество "Северное" (ОАО "Северное");                                                                 ИНН 5053040768</t>
  </si>
  <si>
    <t>Прочая услуга</t>
  </si>
  <si>
    <t>Ежемесячно  (Диспетчерское и аварийно-техническое обслуживание - Круглосуточно)</t>
  </si>
  <si>
    <t>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 Работы, необходимые для надлежащего содержания оборудования и систем инженерно-технического обеспечения, входящих в состав общего имущества в МКД. Осуществление аварийно-диспетчерского обслуживания МКД.</t>
  </si>
  <si>
    <t>По графику</t>
  </si>
  <si>
    <t>Общество с ограниченной Ответственностью "ГемГазСтрой" (ООО "ГемГазСтрой");                                                                 ИНН 5053052308</t>
  </si>
  <si>
    <t>Работы, выполняемые в целях надлежащего содержания систем ВДГО в МКД</t>
  </si>
  <si>
    <t>Общество с ограниченной Ответственностью "ИНВЭЛ" (ООО "ИНВЭЛ");                                                                 ИНН 5053004304</t>
  </si>
  <si>
    <t>Работы, выполняемые вцелях надлежащего содержания систем вентиляции и дымоудаления МКД</t>
  </si>
  <si>
    <t>Уборка внутридомовых мест общего пользования</t>
  </si>
  <si>
    <t>Два и более раз в неделю</t>
  </si>
  <si>
    <t>Общество с ограниченной Ответственностью "Эльф-клининг" (ООО "Эльф-клининг");                                      ИНН 5053070184</t>
  </si>
  <si>
    <t>Работы по обеспечению вывоза и захоронения ТБО</t>
  </si>
  <si>
    <t>Уборка придовой территории</t>
  </si>
  <si>
    <t>По мере необходимости</t>
  </si>
  <si>
    <t>Работы по содержанию зеленых насаждений на земельном участке, на котором расположен МКД.</t>
  </si>
  <si>
    <t>По мере выявления</t>
  </si>
  <si>
    <t>Обнаружение и устранение неисправностей внутридомовых конструктивных элементов и инженерно-технических систем МКД</t>
  </si>
  <si>
    <t xml:space="preserve">Форма 2.4. Сведения об оказываемых коммунальных услугах </t>
  </si>
  <si>
    <t>Вид коммунальной услуги</t>
  </si>
  <si>
    <t>Тип предоставление услуги</t>
  </si>
  <si>
    <t>Тариф, установленный для потребителей с НДС,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</si>
  <si>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</si>
  <si>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</si>
  <si>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</si>
  <si>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</si>
  <si>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</si>
  <si>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</si>
  <si>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</si>
  <si>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1.       </t>
    </r>
    <r>
      <rPr>
        <b/>
        <sz val="10"/>
        <color indexed="8"/>
        <rFont val="Times New Roman"/>
        <family val="1"/>
      </rPr>
      <t> </t>
    </r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</si>
  <si>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</si>
  <si>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</si>
  <si>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хозяйства"; ИНН 5053006284</t>
  </si>
  <si>
    <t>23.01.2014г. № 1- УО</t>
  </si>
  <si>
    <t>от 19.12.2013г. № 150-Р Распоряжение Комитета по ценам и тарифам Московской области</t>
  </si>
  <si>
    <t>6,90 куб.м/чел.</t>
  </si>
  <si>
    <t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</t>
  </si>
  <si>
    <t>от 09.12.2014г. № 162-РВ Распоряжение Министерства жилищно-коммунального хозяйства Московской области</t>
  </si>
  <si>
    <r>
      <t xml:space="preserve">2.       </t>
    </r>
    <r>
      <rPr>
        <b/>
        <sz val="10"/>
        <color indexed="8"/>
        <rFont val="Times New Roman"/>
        <family val="1"/>
      </rPr>
      <t> </t>
    </r>
  </si>
  <si>
    <t>Водоотведение</t>
  </si>
  <si>
    <t>куб. м</t>
  </si>
  <si>
    <t xml:space="preserve"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        </t>
  </si>
  <si>
    <r>
      <t xml:space="preserve">3.       </t>
    </r>
    <r>
      <rPr>
        <b/>
        <sz val="10"/>
        <color indexed="8"/>
        <rFont val="Times New Roman"/>
        <family val="1"/>
      </rPr>
      <t> </t>
    </r>
  </si>
  <si>
    <t>Гкал</t>
  </si>
  <si>
    <t xml:space="preserve">20.01.2011г.   № 3-УО </t>
  </si>
  <si>
    <t>от 20.12.2013г. № 152-Р Распоряжение Комитета по ценам и тарифам Московской области</t>
  </si>
  <si>
    <t>0,01525 Гкал/кв.м</t>
  </si>
  <si>
    <r>
      <t xml:space="preserve">4.       </t>
    </r>
    <r>
      <rPr>
        <b/>
        <sz val="10"/>
        <color indexed="8"/>
        <rFont val="Times New Roman"/>
        <family val="1"/>
      </rPr>
      <t> </t>
    </r>
  </si>
  <si>
    <t>Предоставляется через прямые договоры с собственниками</t>
  </si>
  <si>
    <t>кВт*ч</t>
  </si>
  <si>
    <t>Открытое акционерное Общество "Мосэнергосбыт";                     ИНН 7736520080</t>
  </si>
  <si>
    <t>01.01.2007г.  № 72400247</t>
  </si>
  <si>
    <t>от 13.12.2013г. № 144-Р Распоряжение Комитета по ценам и тарифам Московской области</t>
  </si>
  <si>
    <r>
      <t xml:space="preserve">5.       </t>
    </r>
    <r>
      <rPr>
        <b/>
        <sz val="10"/>
        <color indexed="8"/>
        <rFont val="Times New Roman"/>
        <family val="1"/>
      </rPr>
      <t> </t>
    </r>
  </si>
  <si>
    <t>Газоснабжение</t>
  </si>
  <si>
    <t>Государственное унитарное предприятие Московской области  "Мособлгаз" "Ногинскмежрайгаз";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</si>
  <si>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</si>
  <si>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</si>
  <si>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</si>
  <si>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</si>
  <si>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</si>
  <si>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</si>
  <si>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</si>
  <si>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</si>
  <si>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</si>
  <si>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</si>
  <si>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</si>
  <si>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</si>
  <si>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</si>
  <si>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</si>
  <si>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</si>
  <si>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</si>
  <si>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</si>
  <si>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</si>
  <si>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</si>
  <si>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</si>
  <si>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</si>
  <si>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</si>
  <si>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Форма 2.7. Сведения о проведенных общих собраниях собственников помещений в многоквартирном доме </t>
  </si>
  <si>
    <t>Реквизиты протокола общего собрания собственников помещений (дата, номер)</t>
  </si>
  <si>
    <t>Протокол от 20.11.2006г.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</si>
  <si>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</si>
  <si>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</si>
  <si>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</si>
  <si>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t>Дата начала отчетного периода</t>
  </si>
  <si>
    <t>01.01.2014г.</t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</si>
  <si>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</si>
  <si>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</si>
  <si>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</si>
  <si>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</si>
  <si>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</si>
  <si>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</si>
  <si>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</si>
  <si>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</si>
  <si>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</si>
  <si>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</si>
  <si>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</si>
  <si>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</si>
  <si>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</si>
  <si>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</si>
  <si>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</si>
  <si>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</si>
  <si>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</si>
  <si>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</si>
  <si>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</si>
  <si>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</si>
  <si>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>Выполненные  работы (оказанные услуги) по содержанию общего имущества и текущему ремонту в отчетном периоде</t>
  </si>
  <si>
    <t>- по содержанию общего имущества:</t>
  </si>
  <si>
    <t>Наименование работы</t>
  </si>
  <si>
    <t>см.форму 2.3.</t>
  </si>
  <si>
    <t>Исполнитель работ</t>
  </si>
  <si>
    <t>Периодичность выполнения работы (услуги)</t>
  </si>
  <si>
    <t>- по текущему ремонту:</t>
  </si>
  <si>
    <t>21.1</t>
  </si>
  <si>
    <t>замена труб стояка хол.воды кв. №№ 39,43.47,51,55,42,46,50,54,58,1,4-5,8-9,12-13,16-17, задвижек на шаровые краны на отоплении 1-ый подъезд, ремонт электроосвещения л.кл. 4-х подъездов</t>
  </si>
  <si>
    <t>22.1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</si>
  <si>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</si>
  <si>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23.1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</si>
  <si>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</si>
  <si>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</si>
  <si>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</si>
  <si>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</si>
  <si>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</si>
  <si>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</si>
  <si>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</si>
  <si>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</si>
  <si>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</si>
  <si>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</si>
  <si>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</si>
  <si>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</si>
  <si>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</si>
  <si>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</si>
  <si>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</si>
  <si>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</si>
  <si>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</si>
  <si>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</si>
  <si>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</si>
  <si>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</si>
  <si>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</si>
  <si>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</si>
  <si>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</si>
  <si>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</si>
  <si>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</si>
  <si>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</si>
  <si>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</si>
  <si>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</si>
  <si>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</si>
  <si>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</si>
  <si>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</si>
  <si>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34.2</t>
  </si>
  <si>
    <t>35.2</t>
  </si>
  <si>
    <t>36.2</t>
  </si>
  <si>
    <t>37.2</t>
  </si>
  <si>
    <t>38.2</t>
  </si>
  <si>
    <t>39.2</t>
  </si>
  <si>
    <t>40.2</t>
  </si>
  <si>
    <t>41.2</t>
  </si>
  <si>
    <t>42.2</t>
  </si>
  <si>
    <t>43.2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</si>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</sst>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0.00"/>
    <numFmt numFmtId="168" formatCode="0.0000"/>
    <numFmt numFmtId="169" formatCode="#,##0.00&quot;р.&quot;"/>
    <numFmt numFmtId="170" formatCode="DD/MM/YYYY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</cellStyleXfs>
  <cellXfs count="9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vertical="top"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0" xfId="20" applyNumberFormat="1" applyFont="1" applyFill="1" applyBorder="1" applyAlignment="1" applyProtection="1">
      <alignment horizontal="center"/>
      <protection/>
    </xf>
    <xf numFmtId="164" fontId="3" fillId="0" borderId="1" xfId="0" applyFont="1" applyBorder="1" applyAlignment="1">
      <alignment horizontal="justify" vertical="center"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4" fontId="5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6" fillId="0" borderId="0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>
      <alignment horizontal="justify" vertical="center" wrapText="1"/>
    </xf>
    <xf numFmtId="164" fontId="8" fillId="0" borderId="1" xfId="0" applyFont="1" applyBorder="1" applyAlignment="1">
      <alignment horizontal="center" vertical="center" wrapText="1"/>
    </xf>
    <xf numFmtId="164" fontId="7" fillId="0" borderId="0" xfId="0" applyFont="1" applyAlignment="1">
      <alignment vertical="top"/>
    </xf>
    <xf numFmtId="164" fontId="7" fillId="0" borderId="1" xfId="0" applyNumberFormat="1" applyFont="1" applyBorder="1" applyAlignment="1">
      <alignment horizontal="justify" vertical="center" wrapText="1"/>
    </xf>
    <xf numFmtId="164" fontId="7" fillId="0" borderId="3" xfId="0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7" fillId="0" borderId="0" xfId="0" applyFont="1" applyAlignment="1">
      <alignment horizontal="center" vertical="center"/>
    </xf>
    <xf numFmtId="164" fontId="7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/>
    </xf>
    <xf numFmtId="164" fontId="7" fillId="0" borderId="2" xfId="0" applyFont="1" applyFill="1" applyBorder="1" applyAlignment="1">
      <alignment horizontal="justify" vertical="center" wrapText="1"/>
    </xf>
    <xf numFmtId="164" fontId="7" fillId="0" borderId="1" xfId="0" applyFont="1" applyFill="1" applyBorder="1" applyAlignment="1">
      <alignment horizontal="center" vertical="top" wrapText="1"/>
    </xf>
    <xf numFmtId="164" fontId="7" fillId="0" borderId="0" xfId="0" applyFont="1" applyBorder="1" applyAlignment="1">
      <alignment vertical="top"/>
    </xf>
    <xf numFmtId="164" fontId="7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justify" vertical="center" wrapText="1"/>
    </xf>
    <xf numFmtId="164" fontId="9" fillId="0" borderId="2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8" fontId="11" fillId="0" borderId="1" xfId="0" applyNumberFormat="1" applyFont="1" applyBorder="1" applyAlignment="1">
      <alignment horizontal="center" vertical="center" wrapText="1"/>
    </xf>
    <xf numFmtId="164" fontId="10" fillId="0" borderId="2" xfId="0" applyFont="1" applyBorder="1" applyAlignment="1">
      <alignment horizontal="justify" vertical="center" wrapText="1"/>
    </xf>
    <xf numFmtId="164" fontId="10" fillId="0" borderId="0" xfId="0" applyFont="1" applyAlignment="1">
      <alignment vertical="top"/>
    </xf>
    <xf numFmtId="167" fontId="10" fillId="0" borderId="3" xfId="0" applyNumberFormat="1" applyFont="1" applyBorder="1" applyAlignment="1">
      <alignment horizontal="justify" vertical="center" wrapText="1"/>
    </xf>
    <xf numFmtId="164" fontId="10" fillId="0" borderId="4" xfId="0" applyFont="1" applyBorder="1" applyAlignment="1">
      <alignment horizontal="justify" vertical="top" wrapText="1"/>
    </xf>
    <xf numFmtId="166" fontId="10" fillId="0" borderId="1" xfId="0" applyNumberFormat="1" applyFont="1" applyBorder="1" applyAlignment="1">
      <alignment horizontal="center" vertical="center" wrapText="1"/>
    </xf>
    <xf numFmtId="169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Border="1" applyAlignment="1">
      <alignment horizontal="justify" vertical="center" wrapText="1"/>
    </xf>
    <xf numFmtId="164" fontId="10" fillId="0" borderId="1" xfId="0" applyFont="1" applyBorder="1" applyAlignment="1" applyProtection="1">
      <alignment horizontal="center" vertical="center" wrapText="1"/>
      <protection locked="0"/>
    </xf>
    <xf numFmtId="164" fontId="10" fillId="0" borderId="1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/>
    </xf>
    <xf numFmtId="170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4" fontId="6" fillId="0" borderId="0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vertical="top" wrapText="1"/>
    </xf>
    <xf numFmtId="164" fontId="7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vertical="top" wrapText="1"/>
    </xf>
    <xf numFmtId="165" fontId="7" fillId="0" borderId="1" xfId="0" applyNumberFormat="1" applyFont="1" applyBorder="1" applyAlignment="1">
      <alignment vertical="top" wrapText="1"/>
    </xf>
    <xf numFmtId="165" fontId="7" fillId="0" borderId="1" xfId="0" applyNumberFormat="1" applyFont="1" applyBorder="1" applyAlignment="1">
      <alignment horizontal="left" vertical="top" wrapText="1"/>
    </xf>
    <xf numFmtId="166" fontId="7" fillId="2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top" wrapText="1"/>
    </xf>
    <xf numFmtId="164" fontId="6" fillId="0" borderId="2" xfId="0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top" wrapText="1"/>
    </xf>
    <xf numFmtId="167" fontId="7" fillId="0" borderId="0" xfId="0" applyNumberFormat="1" applyFont="1" applyAlignment="1">
      <alignment vertical="top"/>
    </xf>
    <xf numFmtId="166" fontId="7" fillId="0" borderId="0" xfId="0" applyNumberFormat="1" applyFont="1" applyAlignment="1">
      <alignment vertical="top"/>
    </xf>
    <xf numFmtId="166" fontId="7" fillId="0" borderId="1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2/&#1091;&#1083;.&#1055;&#1077;&#1088;&#1074;&#1086;&#1084;&#1072;&#1081;&#1089;&#1082;&#1072;&#1103;%20&#1076;.14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2/&#1091;&#1083;.&#1055;&#1077;&#1088;&#1074;&#1086;&#1084;&#1072;&#1081;&#1089;&#1082;&#1072;&#1103;%20&#1076;.1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5">
      <selection activeCell="D8" sqref="D8"/>
    </sheetView>
  </sheetViews>
  <sheetFormatPr defaultColWidth="9.140625" defaultRowHeight="15"/>
  <cols>
    <col min="1" max="1" width="5.8515625" style="1" customWidth="1"/>
    <col min="2" max="2" width="49.57421875" style="2" customWidth="1"/>
    <col min="3" max="3" width="11.421875" style="3" customWidth="1"/>
    <col min="4" max="4" width="30.8515625" style="1" customWidth="1"/>
    <col min="5" max="16384" width="9.140625" style="1" customWidth="1"/>
  </cols>
  <sheetData>
    <row r="1" spans="1:4" s="5" customFormat="1" ht="15.7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8.75" customHeight="1">
      <c r="A4" s="7" t="s">
        <v>5</v>
      </c>
      <c r="B4" s="8" t="s">
        <v>6</v>
      </c>
      <c r="C4" s="9" t="s">
        <v>7</v>
      </c>
      <c r="D4" s="7" t="s">
        <v>8</v>
      </c>
    </row>
    <row r="5" spans="1:4" s="10" customFormat="1" ht="18.75" customHeight="1">
      <c r="A5" s="11" t="s">
        <v>9</v>
      </c>
      <c r="B5" s="11"/>
      <c r="C5" s="11"/>
      <c r="D5" s="11"/>
    </row>
    <row r="6" spans="1:4" s="10" customFormat="1" ht="49.5" customHeight="1">
      <c r="A6" s="9" t="s">
        <v>10</v>
      </c>
      <c r="B6" s="12" t="s">
        <v>11</v>
      </c>
      <c r="C6" s="9" t="s">
        <v>7</v>
      </c>
      <c r="D6" s="7" t="s">
        <v>12</v>
      </c>
    </row>
    <row r="7" spans="1:4" s="10" customFormat="1" ht="18" customHeight="1">
      <c r="A7" s="9" t="s">
        <v>13</v>
      </c>
      <c r="B7" s="13" t="s">
        <v>14</v>
      </c>
      <c r="C7" s="9" t="s">
        <v>7</v>
      </c>
      <c r="D7" s="7" t="s">
        <v>15</v>
      </c>
    </row>
    <row r="8" spans="1:4" s="10" customFormat="1" ht="18" customHeight="1">
      <c r="A8" s="9"/>
      <c r="B8" s="14" t="s">
        <v>16</v>
      </c>
      <c r="C8" s="9"/>
      <c r="D8" s="15" t="s">
        <v>17</v>
      </c>
    </row>
    <row r="9" spans="1:4" s="10" customFormat="1" ht="20.25" customHeight="1">
      <c r="A9" s="11" t="s">
        <v>18</v>
      </c>
      <c r="B9" s="11"/>
      <c r="C9" s="11"/>
      <c r="D9" s="11"/>
    </row>
    <row r="10" spans="1:4" s="10" customFormat="1" ht="30" customHeight="1">
      <c r="A10" s="7" t="s">
        <v>19</v>
      </c>
      <c r="B10" s="12" t="s">
        <v>20</v>
      </c>
      <c r="C10" s="9" t="s">
        <v>7</v>
      </c>
      <c r="D10" s="7" t="s">
        <v>21</v>
      </c>
    </row>
    <row r="11" spans="1:4" s="10" customFormat="1" ht="20.25" customHeight="1">
      <c r="A11" s="11" t="s">
        <v>22</v>
      </c>
      <c r="B11" s="11"/>
      <c r="C11" s="11"/>
      <c r="D11" s="11"/>
    </row>
    <row r="12" spans="1:4" s="10" customFormat="1" ht="42.75" customHeight="1">
      <c r="A12" s="9" t="s">
        <v>23</v>
      </c>
      <c r="B12" s="12" t="s">
        <v>24</v>
      </c>
      <c r="C12" s="9" t="s">
        <v>7</v>
      </c>
      <c r="D12" s="16" t="s">
        <v>25</v>
      </c>
    </row>
    <row r="13" spans="1:4" s="10" customFormat="1" ht="19.5" customHeight="1">
      <c r="A13" s="7" t="s">
        <v>26</v>
      </c>
      <c r="B13" s="12" t="s">
        <v>27</v>
      </c>
      <c r="C13" s="9" t="s">
        <v>7</v>
      </c>
      <c r="D13" s="9" t="s">
        <v>28</v>
      </c>
    </row>
    <row r="14" spans="1:4" s="10" customFormat="1" ht="19.5" customHeight="1">
      <c r="A14" s="7" t="s">
        <v>29</v>
      </c>
      <c r="B14" s="12" t="s">
        <v>30</v>
      </c>
      <c r="C14" s="9" t="s">
        <v>7</v>
      </c>
      <c r="D14" s="9" t="s">
        <v>31</v>
      </c>
    </row>
    <row r="15" spans="1:4" s="10" customFormat="1" ht="19.5" customHeight="1">
      <c r="A15" s="7" t="s">
        <v>32</v>
      </c>
      <c r="B15" s="12" t="s">
        <v>33</v>
      </c>
      <c r="C15" s="9" t="s">
        <v>7</v>
      </c>
      <c r="D15" s="9" t="s">
        <v>34</v>
      </c>
    </row>
    <row r="16" spans="1:4" s="10" customFormat="1" ht="19.5" customHeight="1">
      <c r="A16" s="7" t="s">
        <v>35</v>
      </c>
      <c r="B16" s="12" t="s">
        <v>36</v>
      </c>
      <c r="C16" s="9" t="s">
        <v>7</v>
      </c>
      <c r="D16" s="9"/>
    </row>
    <row r="17" spans="1:4" s="10" customFormat="1" ht="19.5" customHeight="1">
      <c r="A17" s="7" t="s">
        <v>37</v>
      </c>
      <c r="B17" s="17" t="s">
        <v>38</v>
      </c>
      <c r="C17" s="9" t="s">
        <v>39</v>
      </c>
      <c r="D17" s="9">
        <v>5</v>
      </c>
    </row>
    <row r="18" spans="1:4" s="10" customFormat="1" ht="19.5" customHeight="1">
      <c r="A18" s="7" t="s">
        <v>40</v>
      </c>
      <c r="B18" s="17" t="s">
        <v>41</v>
      </c>
      <c r="C18" s="9" t="s">
        <v>39</v>
      </c>
      <c r="D18" s="9">
        <v>5</v>
      </c>
    </row>
    <row r="19" spans="1:4" s="10" customFormat="1" ht="19.5" customHeight="1">
      <c r="A19" s="7" t="s">
        <v>42</v>
      </c>
      <c r="B19" s="12" t="s">
        <v>43</v>
      </c>
      <c r="C19" s="9" t="s">
        <v>39</v>
      </c>
      <c r="D19" s="9">
        <v>4</v>
      </c>
    </row>
    <row r="20" spans="1:4" s="10" customFormat="1" ht="19.5" customHeight="1">
      <c r="A20" s="7" t="s">
        <v>44</v>
      </c>
      <c r="B20" s="12" t="s">
        <v>45</v>
      </c>
      <c r="C20" s="9" t="s">
        <v>39</v>
      </c>
      <c r="D20" s="9">
        <v>0</v>
      </c>
    </row>
    <row r="21" spans="1:4" s="10" customFormat="1" ht="19.5" customHeight="1">
      <c r="A21" s="7" t="s">
        <v>46</v>
      </c>
      <c r="B21" s="12" t="s">
        <v>47</v>
      </c>
      <c r="C21" s="9"/>
      <c r="D21" s="9">
        <f>D22+D23</f>
        <v>79</v>
      </c>
    </row>
    <row r="22" spans="1:4" s="10" customFormat="1" ht="19.5" customHeight="1">
      <c r="A22" s="7" t="s">
        <v>48</v>
      </c>
      <c r="B22" s="18" t="s">
        <v>49</v>
      </c>
      <c r="C22" s="9" t="s">
        <v>39</v>
      </c>
      <c r="D22" s="19">
        <v>78</v>
      </c>
    </row>
    <row r="23" spans="1:4" s="10" customFormat="1" ht="19.5" customHeight="1">
      <c r="A23" s="7" t="s">
        <v>50</v>
      </c>
      <c r="B23" s="18" t="s">
        <v>51</v>
      </c>
      <c r="C23" s="9" t="s">
        <v>39</v>
      </c>
      <c r="D23" s="19">
        <v>1</v>
      </c>
    </row>
    <row r="24" spans="1:4" s="10" customFormat="1" ht="19.5" customHeight="1">
      <c r="A24" s="7" t="s">
        <v>52</v>
      </c>
      <c r="B24" s="12" t="s">
        <v>53</v>
      </c>
      <c r="C24" s="9" t="s">
        <v>54</v>
      </c>
      <c r="D24" s="20">
        <f>D25+D26+D27</f>
        <v>3413.6</v>
      </c>
    </row>
    <row r="25" spans="1:4" s="10" customFormat="1" ht="19.5" customHeight="1">
      <c r="A25" s="7" t="s">
        <v>55</v>
      </c>
      <c r="B25" s="17" t="s">
        <v>56</v>
      </c>
      <c r="C25" s="9" t="s">
        <v>54</v>
      </c>
      <c r="D25" s="20">
        <v>3095.6</v>
      </c>
    </row>
    <row r="26" spans="1:4" s="10" customFormat="1" ht="19.5" customHeight="1">
      <c r="A26" s="7" t="s">
        <v>57</v>
      </c>
      <c r="B26" s="17" t="s">
        <v>58</v>
      </c>
      <c r="C26" s="9" t="s">
        <v>54</v>
      </c>
      <c r="D26" s="20">
        <v>73.6</v>
      </c>
    </row>
    <row r="27" spans="1:4" s="10" customFormat="1" ht="30" customHeight="1">
      <c r="A27" s="7" t="s">
        <v>59</v>
      </c>
      <c r="B27" s="17" t="s">
        <v>60</v>
      </c>
      <c r="C27" s="9" t="s">
        <v>54</v>
      </c>
      <c r="D27" s="20">
        <v>244.4</v>
      </c>
    </row>
    <row r="28" spans="1:4" s="10" customFormat="1" ht="30" customHeight="1">
      <c r="A28" s="7" t="s">
        <v>61</v>
      </c>
      <c r="B28" s="12" t="s">
        <v>62</v>
      </c>
      <c r="C28" s="9" t="s">
        <v>7</v>
      </c>
      <c r="D28" s="21" t="s">
        <v>63</v>
      </c>
    </row>
    <row r="29" spans="1:4" s="10" customFormat="1" ht="30" customHeight="1">
      <c r="A29" s="7" t="s">
        <v>64</v>
      </c>
      <c r="B29" s="12" t="s">
        <v>65</v>
      </c>
      <c r="C29" s="9" t="s">
        <v>54</v>
      </c>
      <c r="D29" s="20">
        <v>0</v>
      </c>
    </row>
    <row r="30" spans="1:4" s="10" customFormat="1" ht="21" customHeight="1">
      <c r="A30" s="7" t="s">
        <v>66</v>
      </c>
      <c r="B30" s="12" t="s">
        <v>67</v>
      </c>
      <c r="C30" s="9" t="s">
        <v>54</v>
      </c>
      <c r="D30" s="22">
        <v>0</v>
      </c>
    </row>
    <row r="31" spans="1:4" s="10" customFormat="1" ht="19.5" customHeight="1">
      <c r="A31" s="7" t="s">
        <v>68</v>
      </c>
      <c r="B31" s="12" t="s">
        <v>69</v>
      </c>
      <c r="C31" s="9" t="s">
        <v>7</v>
      </c>
      <c r="D31" s="7" t="s">
        <v>7</v>
      </c>
    </row>
    <row r="32" spans="1:4" s="10" customFormat="1" ht="29.25" customHeight="1">
      <c r="A32" s="7" t="s">
        <v>70</v>
      </c>
      <c r="B32" s="12" t="s">
        <v>71</v>
      </c>
      <c r="C32" s="9" t="s">
        <v>7</v>
      </c>
      <c r="D32" s="7" t="s">
        <v>7</v>
      </c>
    </row>
    <row r="33" spans="1:4" s="10" customFormat="1" ht="19.5" customHeight="1">
      <c r="A33" s="7" t="s">
        <v>72</v>
      </c>
      <c r="B33" s="12" t="s">
        <v>73</v>
      </c>
      <c r="C33" s="9" t="s">
        <v>7</v>
      </c>
      <c r="D33" s="7"/>
    </row>
    <row r="34" spans="1:4" s="10" customFormat="1" ht="19.5" customHeight="1">
      <c r="A34" s="7" t="s">
        <v>74</v>
      </c>
      <c r="B34" s="12" t="s">
        <v>75</v>
      </c>
      <c r="C34" s="9" t="s">
        <v>7</v>
      </c>
      <c r="D34" s="7" t="s">
        <v>76</v>
      </c>
    </row>
    <row r="35" spans="1:4" s="10" customFormat="1" ht="19.5" customHeight="1">
      <c r="A35" s="7" t="s">
        <v>77</v>
      </c>
      <c r="B35" s="12" t="s">
        <v>78</v>
      </c>
      <c r="C35" s="9" t="s">
        <v>7</v>
      </c>
      <c r="D35" s="7" t="s">
        <v>7</v>
      </c>
    </row>
    <row r="36" spans="1:4" ht="20.25" customHeight="1">
      <c r="A36" s="11" t="s">
        <v>79</v>
      </c>
      <c r="B36" s="11"/>
      <c r="C36" s="11"/>
      <c r="D36" s="11"/>
    </row>
    <row r="37" spans="1:4" ht="19.5" customHeight="1">
      <c r="A37" s="7" t="s">
        <v>80</v>
      </c>
      <c r="B37" s="12" t="s">
        <v>81</v>
      </c>
      <c r="C37" s="6" t="s">
        <v>7</v>
      </c>
      <c r="D37" s="9" t="s">
        <v>82</v>
      </c>
    </row>
    <row r="38" spans="1:4" ht="19.5" customHeight="1">
      <c r="A38" s="7" t="s">
        <v>83</v>
      </c>
      <c r="B38" s="12" t="s">
        <v>84</v>
      </c>
      <c r="C38" s="6" t="s">
        <v>7</v>
      </c>
      <c r="D38" s="9" t="s">
        <v>82</v>
      </c>
    </row>
    <row r="39" spans="1:4" ht="19.5" customHeight="1">
      <c r="A39" s="7" t="s">
        <v>85</v>
      </c>
      <c r="B39" s="12" t="s">
        <v>86</v>
      </c>
      <c r="C39" s="6" t="s">
        <v>7</v>
      </c>
      <c r="D39" s="9" t="s">
        <v>82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hyperlinks>
    <hyperlink ref="D8" r:id="rId1" display="Договор"/>
  </hyperlink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A12" sqref="A12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24" customFormat="1" ht="48" customHeight="1">
      <c r="A1" s="23" t="s">
        <v>87</v>
      </c>
      <c r="B1" s="23"/>
      <c r="C1" s="23"/>
      <c r="D1" s="23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9.5" customHeight="1">
      <c r="A4" s="25" t="s">
        <v>88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11" t="s">
        <v>89</v>
      </c>
      <c r="B5" s="11"/>
      <c r="C5" s="11"/>
      <c r="D5" s="11"/>
    </row>
    <row r="6" spans="1:4" s="10" customFormat="1" ht="19.5" customHeight="1">
      <c r="A6" s="25" t="s">
        <v>90</v>
      </c>
      <c r="B6" s="26" t="s">
        <v>91</v>
      </c>
      <c r="C6" s="7" t="s">
        <v>7</v>
      </c>
      <c r="D6" s="7" t="s">
        <v>92</v>
      </c>
    </row>
    <row r="7" spans="1:4" s="10" customFormat="1" ht="19.5" customHeight="1">
      <c r="A7" s="11" t="s">
        <v>93</v>
      </c>
      <c r="B7" s="11"/>
      <c r="C7" s="11"/>
      <c r="D7" s="11"/>
    </row>
    <row r="8" spans="1:4" s="10" customFormat="1" ht="19.5" customHeight="1">
      <c r="A8" s="25" t="s">
        <v>94</v>
      </c>
      <c r="B8" s="26" t="s">
        <v>95</v>
      </c>
      <c r="C8" s="7" t="s">
        <v>7</v>
      </c>
      <c r="D8" s="7" t="s">
        <v>96</v>
      </c>
    </row>
    <row r="9" spans="1:4" s="10" customFormat="1" ht="19.5" customHeight="1">
      <c r="A9" s="25" t="s">
        <v>97</v>
      </c>
      <c r="B9" s="26" t="s">
        <v>98</v>
      </c>
      <c r="C9" s="7" t="s">
        <v>7</v>
      </c>
      <c r="D9" s="7" t="s">
        <v>99</v>
      </c>
    </row>
    <row r="10" spans="1:4" s="10" customFormat="1" ht="19.5" customHeight="1">
      <c r="A10" s="11" t="s">
        <v>100</v>
      </c>
      <c r="B10" s="11"/>
      <c r="C10" s="11"/>
      <c r="D10" s="11"/>
    </row>
    <row r="11" spans="1:4" s="10" customFormat="1" ht="33" customHeight="1">
      <c r="A11" s="25" t="s">
        <v>23</v>
      </c>
      <c r="B11" s="26" t="s">
        <v>101</v>
      </c>
      <c r="C11" s="7" t="s">
        <v>7</v>
      </c>
      <c r="D11" s="7" t="s">
        <v>102</v>
      </c>
    </row>
    <row r="12" spans="1:4" s="10" customFormat="1" ht="19.5" customHeight="1">
      <c r="A12" s="11" t="s">
        <v>103</v>
      </c>
      <c r="B12" s="11"/>
      <c r="C12" s="11"/>
      <c r="D12" s="11"/>
    </row>
    <row r="13" spans="1:4" s="10" customFormat="1" ht="19.5" customHeight="1">
      <c r="A13" s="25" t="s">
        <v>26</v>
      </c>
      <c r="B13" s="26" t="s">
        <v>104</v>
      </c>
      <c r="C13" s="7" t="s">
        <v>7</v>
      </c>
      <c r="D13" s="7" t="s">
        <v>105</v>
      </c>
    </row>
    <row r="14" spans="1:4" s="10" customFormat="1" ht="66.75" customHeight="1">
      <c r="A14" s="25" t="s">
        <v>29</v>
      </c>
      <c r="B14" s="26" t="s">
        <v>106</v>
      </c>
      <c r="C14" s="7" t="s">
        <v>7</v>
      </c>
      <c r="D14" s="7" t="s">
        <v>107</v>
      </c>
    </row>
    <row r="15" spans="1:4" s="10" customFormat="1" ht="19.5" customHeight="1">
      <c r="A15" s="11" t="s">
        <v>108</v>
      </c>
      <c r="B15" s="11"/>
      <c r="C15" s="11"/>
      <c r="D15" s="11"/>
    </row>
    <row r="16" spans="1:4" s="10" customFormat="1" ht="19.5" customHeight="1">
      <c r="A16" s="25" t="s">
        <v>32</v>
      </c>
      <c r="B16" s="26" t="s">
        <v>109</v>
      </c>
      <c r="C16" s="7" t="s">
        <v>54</v>
      </c>
      <c r="D16" s="7" t="s">
        <v>110</v>
      </c>
    </row>
    <row r="17" spans="1:4" s="10" customFormat="1" ht="19.5" customHeight="1">
      <c r="A17" s="11" t="s">
        <v>111</v>
      </c>
      <c r="B17" s="11"/>
      <c r="C17" s="11"/>
      <c r="D17" s="11"/>
    </row>
    <row r="18" spans="1:4" s="10" customFormat="1" ht="19.5" customHeight="1">
      <c r="A18" s="25" t="s">
        <v>35</v>
      </c>
      <c r="B18" s="26" t="s">
        <v>112</v>
      </c>
      <c r="C18" s="7" t="s">
        <v>7</v>
      </c>
      <c r="D18" s="7" t="s">
        <v>113</v>
      </c>
    </row>
    <row r="19" spans="1:4" s="10" customFormat="1" ht="19.5" customHeight="1">
      <c r="A19" s="25" t="s">
        <v>37</v>
      </c>
      <c r="B19" s="26" t="s">
        <v>114</v>
      </c>
      <c r="C19" s="7" t="s">
        <v>39</v>
      </c>
      <c r="D19" s="7">
        <v>0</v>
      </c>
    </row>
    <row r="20" spans="1:4" s="10" customFormat="1" ht="19.5" customHeight="1">
      <c r="A20" s="11" t="s">
        <v>115</v>
      </c>
      <c r="B20" s="11"/>
      <c r="C20" s="11"/>
      <c r="D20" s="11"/>
    </row>
    <row r="21" spans="1:4" s="10" customFormat="1" ht="19.5" customHeight="1">
      <c r="A21" s="25" t="s">
        <v>40</v>
      </c>
      <c r="B21" s="26" t="s">
        <v>116</v>
      </c>
      <c r="C21" s="7" t="s">
        <v>7</v>
      </c>
      <c r="D21" s="7" t="s">
        <v>7</v>
      </c>
    </row>
    <row r="22" spans="1:4" s="10" customFormat="1" ht="19.5" customHeight="1">
      <c r="A22" s="25" t="s">
        <v>42</v>
      </c>
      <c r="B22" s="26" t="s">
        <v>117</v>
      </c>
      <c r="C22" s="7" t="s">
        <v>7</v>
      </c>
      <c r="D22" s="7"/>
    </row>
    <row r="23" spans="1:4" s="10" customFormat="1" ht="19.5" customHeight="1">
      <c r="A23" s="25" t="s">
        <v>44</v>
      </c>
      <c r="B23" s="26" t="s">
        <v>118</v>
      </c>
      <c r="C23" s="7" t="s">
        <v>7</v>
      </c>
      <c r="D23" s="7" t="s">
        <v>7</v>
      </c>
    </row>
    <row r="24" spans="1:4" s="10" customFormat="1" ht="19.5" customHeight="1">
      <c r="A24" s="11" t="s">
        <v>119</v>
      </c>
      <c r="B24" s="11"/>
      <c r="C24" s="11"/>
      <c r="D24" s="11"/>
    </row>
    <row r="25" spans="1:4" s="10" customFormat="1" ht="19.5" customHeight="1" outlineLevel="1">
      <c r="A25" s="27" t="s">
        <v>120</v>
      </c>
      <c r="B25" s="26" t="s">
        <v>121</v>
      </c>
      <c r="C25" s="7" t="s">
        <v>7</v>
      </c>
      <c r="D25" s="28" t="s">
        <v>122</v>
      </c>
    </row>
    <row r="26" spans="1:4" s="10" customFormat="1" ht="36.75" customHeight="1" outlineLevel="1">
      <c r="A26" s="27" t="s">
        <v>123</v>
      </c>
      <c r="B26" s="26" t="s">
        <v>124</v>
      </c>
      <c r="C26" s="7" t="s">
        <v>7</v>
      </c>
      <c r="D26" s="7" t="s">
        <v>125</v>
      </c>
    </row>
    <row r="27" spans="1:4" s="10" customFormat="1" ht="19.5" customHeight="1" outlineLevel="1">
      <c r="A27" s="27" t="s">
        <v>126</v>
      </c>
      <c r="B27" s="26" t="s">
        <v>127</v>
      </c>
      <c r="C27" s="7" t="s">
        <v>7</v>
      </c>
      <c r="D27" s="7"/>
    </row>
    <row r="28" spans="1:4" s="10" customFormat="1" ht="19.5" customHeight="1" outlineLevel="1">
      <c r="A28" s="27" t="s">
        <v>128</v>
      </c>
      <c r="B28" s="26" t="s">
        <v>129</v>
      </c>
      <c r="C28" s="7" t="s">
        <v>7</v>
      </c>
      <c r="D28" s="7" t="s">
        <v>7</v>
      </c>
    </row>
    <row r="29" spans="1:4" s="10" customFormat="1" ht="19.5" customHeight="1" outlineLevel="1">
      <c r="A29" s="27" t="s">
        <v>130</v>
      </c>
      <c r="B29" s="26" t="s">
        <v>131</v>
      </c>
      <c r="C29" s="7" t="s">
        <v>7</v>
      </c>
      <c r="D29" s="7" t="s">
        <v>7</v>
      </c>
    </row>
    <row r="30" spans="1:4" s="10" customFormat="1" ht="19.5" customHeight="1" outlineLevel="1">
      <c r="A30" s="27" t="s">
        <v>132</v>
      </c>
      <c r="B30" s="26" t="s">
        <v>133</v>
      </c>
      <c r="C30" s="7" t="s">
        <v>7</v>
      </c>
      <c r="D30" s="7" t="s">
        <v>7</v>
      </c>
    </row>
    <row r="31" spans="1:4" s="10" customFormat="1" ht="19.5" customHeight="1" outlineLevel="1">
      <c r="A31" s="27" t="s">
        <v>134</v>
      </c>
      <c r="B31" s="26" t="s">
        <v>121</v>
      </c>
      <c r="C31" s="7" t="s">
        <v>7</v>
      </c>
      <c r="D31" s="28" t="s">
        <v>135</v>
      </c>
    </row>
    <row r="32" spans="1:4" s="10" customFormat="1" ht="35.25" customHeight="1" outlineLevel="1">
      <c r="A32" s="27" t="s">
        <v>136</v>
      </c>
      <c r="B32" s="26" t="s">
        <v>124</v>
      </c>
      <c r="C32" s="7" t="s">
        <v>7</v>
      </c>
      <c r="D32" s="7" t="s">
        <v>125</v>
      </c>
    </row>
    <row r="33" spans="1:4" s="10" customFormat="1" ht="19.5" customHeight="1" outlineLevel="1">
      <c r="A33" s="27" t="s">
        <v>137</v>
      </c>
      <c r="B33" s="26" t="s">
        <v>127</v>
      </c>
      <c r="C33" s="7" t="s">
        <v>7</v>
      </c>
      <c r="D33" s="7"/>
    </row>
    <row r="34" spans="1:4" s="10" customFormat="1" ht="19.5" customHeight="1" outlineLevel="1">
      <c r="A34" s="27" t="s">
        <v>138</v>
      </c>
      <c r="B34" s="26" t="s">
        <v>129</v>
      </c>
      <c r="C34" s="7" t="s">
        <v>7</v>
      </c>
      <c r="D34" s="7" t="s">
        <v>7</v>
      </c>
    </row>
    <row r="35" spans="1:4" s="10" customFormat="1" ht="19.5" customHeight="1" outlineLevel="1">
      <c r="A35" s="27" t="s">
        <v>139</v>
      </c>
      <c r="B35" s="26" t="s">
        <v>131</v>
      </c>
      <c r="C35" s="7" t="s">
        <v>7</v>
      </c>
      <c r="D35" s="7" t="s">
        <v>7</v>
      </c>
    </row>
    <row r="36" spans="1:4" s="10" customFormat="1" ht="19.5" customHeight="1" outlineLevel="1">
      <c r="A36" s="27" t="s">
        <v>140</v>
      </c>
      <c r="B36" s="26" t="s">
        <v>133</v>
      </c>
      <c r="C36" s="7" t="s">
        <v>7</v>
      </c>
      <c r="D36" s="7" t="s">
        <v>7</v>
      </c>
    </row>
    <row r="37" spans="1:4" s="10" customFormat="1" ht="19.5" customHeight="1" outlineLevel="1">
      <c r="A37" s="27" t="s">
        <v>141</v>
      </c>
      <c r="B37" s="26" t="s">
        <v>121</v>
      </c>
      <c r="C37" s="7" t="s">
        <v>7</v>
      </c>
      <c r="D37" s="28" t="s">
        <v>142</v>
      </c>
    </row>
    <row r="38" spans="1:4" s="10" customFormat="1" ht="34.5" customHeight="1" outlineLevel="1">
      <c r="A38" s="27" t="s">
        <v>143</v>
      </c>
      <c r="B38" s="26" t="s">
        <v>124</v>
      </c>
      <c r="C38" s="7" t="s">
        <v>7</v>
      </c>
      <c r="D38" s="7" t="s">
        <v>144</v>
      </c>
    </row>
    <row r="39" spans="1:4" s="10" customFormat="1" ht="19.5" customHeight="1" outlineLevel="1">
      <c r="A39" s="27" t="s">
        <v>145</v>
      </c>
      <c r="B39" s="26" t="s">
        <v>127</v>
      </c>
      <c r="C39" s="7" t="s">
        <v>7</v>
      </c>
      <c r="D39" s="7"/>
    </row>
    <row r="40" spans="1:4" s="10" customFormat="1" ht="19.5" customHeight="1" outlineLevel="1">
      <c r="A40" s="27" t="s">
        <v>146</v>
      </c>
      <c r="B40" s="26" t="s">
        <v>129</v>
      </c>
      <c r="C40" s="7" t="s">
        <v>7</v>
      </c>
      <c r="D40" s="7" t="s">
        <v>7</v>
      </c>
    </row>
    <row r="41" spans="1:4" s="10" customFormat="1" ht="19.5" customHeight="1" outlineLevel="1">
      <c r="A41" s="27" t="s">
        <v>147</v>
      </c>
      <c r="B41" s="26" t="s">
        <v>131</v>
      </c>
      <c r="C41" s="7" t="s">
        <v>7</v>
      </c>
      <c r="D41" s="7" t="s">
        <v>7</v>
      </c>
    </row>
    <row r="42" spans="1:4" s="10" customFormat="1" ht="19.5" customHeight="1" outlineLevel="1">
      <c r="A42" s="27" t="s">
        <v>148</v>
      </c>
      <c r="B42" s="26" t="s">
        <v>133</v>
      </c>
      <c r="C42" s="7" t="s">
        <v>7</v>
      </c>
      <c r="D42" s="7" t="s">
        <v>7</v>
      </c>
    </row>
    <row r="43" spans="1:4" s="10" customFormat="1" ht="19.5" customHeight="1">
      <c r="A43" s="11" t="s">
        <v>149</v>
      </c>
      <c r="B43" s="11"/>
      <c r="C43" s="11"/>
      <c r="D43" s="11"/>
    </row>
    <row r="44" spans="1:4" s="10" customFormat="1" ht="19.5" customHeight="1">
      <c r="A44" s="25" t="s">
        <v>59</v>
      </c>
      <c r="B44" s="26" t="s">
        <v>150</v>
      </c>
      <c r="C44" s="7" t="s">
        <v>7</v>
      </c>
      <c r="D44" s="7" t="s">
        <v>151</v>
      </c>
    </row>
    <row r="45" spans="1:4" s="10" customFormat="1" ht="19.5" customHeight="1">
      <c r="A45" s="25" t="s">
        <v>61</v>
      </c>
      <c r="B45" s="26" t="s">
        <v>152</v>
      </c>
      <c r="C45" s="7" t="s">
        <v>39</v>
      </c>
      <c r="D45" s="7"/>
    </row>
    <row r="46" spans="1:4" s="10" customFormat="1" ht="19.5" customHeight="1">
      <c r="A46" s="11" t="s">
        <v>153</v>
      </c>
      <c r="B46" s="11"/>
      <c r="C46" s="11"/>
      <c r="D46" s="11"/>
    </row>
    <row r="47" spans="1:4" s="10" customFormat="1" ht="19.5" customHeight="1">
      <c r="A47" s="25" t="s">
        <v>64</v>
      </c>
      <c r="B47" s="26" t="s">
        <v>154</v>
      </c>
      <c r="C47" s="7" t="s">
        <v>7</v>
      </c>
      <c r="D47" s="7" t="s">
        <v>151</v>
      </c>
    </row>
    <row r="48" spans="1:4" s="10" customFormat="1" ht="19.5" customHeight="1">
      <c r="A48" s="11" t="s">
        <v>155</v>
      </c>
      <c r="B48" s="11"/>
      <c r="C48" s="11"/>
      <c r="D48" s="11"/>
    </row>
    <row r="49" spans="1:4" s="10" customFormat="1" ht="19.5" customHeight="1">
      <c r="A49" s="25" t="s">
        <v>66</v>
      </c>
      <c r="B49" s="26" t="s">
        <v>156</v>
      </c>
      <c r="C49" s="7" t="s">
        <v>7</v>
      </c>
      <c r="D49" s="7" t="s">
        <v>110</v>
      </c>
    </row>
    <row r="50" spans="1:4" s="10" customFormat="1" ht="19.5" customHeight="1">
      <c r="A50" s="11" t="s">
        <v>157</v>
      </c>
      <c r="B50" s="11"/>
      <c r="C50" s="11"/>
      <c r="D50" s="11"/>
    </row>
    <row r="51" spans="1:4" s="10" customFormat="1" ht="19.5" customHeight="1">
      <c r="A51" s="25" t="s">
        <v>68</v>
      </c>
      <c r="B51" s="26" t="s">
        <v>158</v>
      </c>
      <c r="C51" s="7" t="s">
        <v>7</v>
      </c>
      <c r="D51" s="7" t="s">
        <v>151</v>
      </c>
    </row>
    <row r="52" spans="1:4" s="10" customFormat="1" ht="19.5" customHeight="1">
      <c r="A52" s="11" t="s">
        <v>159</v>
      </c>
      <c r="B52" s="11"/>
      <c r="C52" s="11"/>
      <c r="D52" s="11"/>
    </row>
    <row r="53" spans="1:4" s="10" customFormat="1" ht="19.5" customHeight="1">
      <c r="A53" s="25" t="s">
        <v>70</v>
      </c>
      <c r="B53" s="26" t="s">
        <v>160</v>
      </c>
      <c r="C53" s="7" t="s">
        <v>7</v>
      </c>
      <c r="D53" s="7" t="s">
        <v>151</v>
      </c>
    </row>
    <row r="54" spans="1:4" s="10" customFormat="1" ht="19.5" customHeight="1">
      <c r="A54" s="25" t="s">
        <v>72</v>
      </c>
      <c r="B54" s="26" t="s">
        <v>161</v>
      </c>
      <c r="C54" s="7" t="s">
        <v>162</v>
      </c>
      <c r="D54" s="7"/>
    </row>
    <row r="55" spans="1:4" s="10" customFormat="1" ht="19.5" customHeight="1">
      <c r="A55" s="11" t="s">
        <v>163</v>
      </c>
      <c r="B55" s="11"/>
      <c r="C55" s="11"/>
      <c r="D55" s="11"/>
    </row>
    <row r="56" spans="1:4" s="10" customFormat="1" ht="19.5" customHeight="1">
      <c r="A56" s="25" t="s">
        <v>74</v>
      </c>
      <c r="B56" s="26" t="s">
        <v>164</v>
      </c>
      <c r="C56" s="7" t="s">
        <v>7</v>
      </c>
      <c r="D56" s="7" t="s">
        <v>151</v>
      </c>
    </row>
    <row r="57" spans="1:4" s="10" customFormat="1" ht="19.5" customHeight="1">
      <c r="A57" s="11" t="s">
        <v>165</v>
      </c>
      <c r="B57" s="11"/>
      <c r="C57" s="11"/>
      <c r="D57" s="11"/>
    </row>
    <row r="58" spans="1:4" s="10" customFormat="1" ht="19.5" customHeight="1">
      <c r="A58" s="25" t="s">
        <v>77</v>
      </c>
      <c r="B58" s="26" t="s">
        <v>166</v>
      </c>
      <c r="C58" s="7" t="s">
        <v>7</v>
      </c>
      <c r="D58" s="7" t="s">
        <v>167</v>
      </c>
    </row>
    <row r="59" spans="1:4" s="10" customFormat="1" ht="19.5" customHeight="1">
      <c r="A59" s="11" t="s">
        <v>168</v>
      </c>
      <c r="B59" s="11"/>
      <c r="C59" s="11"/>
      <c r="D59" s="11"/>
    </row>
    <row r="60" spans="1:4" s="10" customFormat="1" ht="19.5" customHeight="1">
      <c r="A60" s="25" t="s">
        <v>80</v>
      </c>
      <c r="B60" s="26" t="s">
        <v>169</v>
      </c>
      <c r="C60" s="7" t="s">
        <v>7</v>
      </c>
      <c r="D60" s="7" t="s">
        <v>110</v>
      </c>
    </row>
    <row r="61" spans="1:4" s="10" customFormat="1" ht="19.5" customHeight="1">
      <c r="A61" s="11" t="s">
        <v>170</v>
      </c>
      <c r="B61" s="11"/>
      <c r="C61" s="11"/>
      <c r="D61" s="11"/>
    </row>
    <row r="62" spans="1:4" s="10" customFormat="1" ht="19.5" customHeight="1">
      <c r="A62" s="25" t="s">
        <v>83</v>
      </c>
      <c r="B62" s="26" t="s">
        <v>171</v>
      </c>
      <c r="C62" s="7" t="s">
        <v>7</v>
      </c>
      <c r="D62" s="7" t="s">
        <v>172</v>
      </c>
    </row>
    <row r="63" spans="1:4" s="10" customFormat="1" ht="19.5" customHeight="1">
      <c r="A63" s="11" t="s">
        <v>173</v>
      </c>
      <c r="B63" s="11"/>
      <c r="C63" s="11"/>
      <c r="D63" s="11"/>
    </row>
    <row r="64" spans="1:4" s="10" customFormat="1" ht="19.5" customHeight="1">
      <c r="A64" s="25" t="s">
        <v>85</v>
      </c>
      <c r="B64" s="26" t="s">
        <v>174</v>
      </c>
      <c r="C64" s="7" t="s">
        <v>7</v>
      </c>
      <c r="D64" s="7" t="s">
        <v>7</v>
      </c>
    </row>
    <row r="65" ht="39.75" customHeight="1"/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"1701 Без интерфейса передачи данных,1702 С интерфейсом передачи данных"</formula1>
      <formula2>0</formula2>
    </dataValidation>
    <dataValidation type="list" allowBlank="1" showInputMessage="1" showErrorMessage="1" sqref="D26 D32 D38">
      <formula1>"Отсутствует,установка не требуется,Отсутствует,требуется установка,Установлен"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3">
      <formula1>"Плоская,Скатная"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"/>
  <sheetViews>
    <sheetView workbookViewId="0" topLeftCell="A1">
      <selection activeCell="E5" sqref="E5"/>
    </sheetView>
  </sheetViews>
  <sheetFormatPr defaultColWidth="9.140625" defaultRowHeight="15"/>
  <cols>
    <col min="1" max="1" width="4.00390625" style="1" customWidth="1"/>
    <col min="2" max="2" width="13.28125" style="1" customWidth="1"/>
    <col min="3" max="3" width="48.7109375" style="1" customWidth="1"/>
    <col min="4" max="4" width="10.8515625" style="1" customWidth="1"/>
    <col min="5" max="5" width="12.28125" style="1" customWidth="1"/>
    <col min="6" max="6" width="18.00390625" style="1" customWidth="1"/>
    <col min="7" max="7" width="51.421875" style="1" customWidth="1"/>
    <col min="8" max="8" width="12.7109375" style="1" customWidth="1"/>
    <col min="9" max="9" width="21.7109375" style="1" customWidth="1"/>
    <col min="10" max="16384" width="9.140625" style="1" customWidth="1"/>
  </cols>
  <sheetData>
    <row r="1" spans="1:256" ht="31.5" customHeight="1">
      <c r="A1"/>
      <c r="B1" s="29" t="s">
        <v>175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9.75" customHeight="1">
      <c r="A3" s="30" t="s">
        <v>1</v>
      </c>
      <c r="B3" s="30" t="s">
        <v>6</v>
      </c>
      <c r="C3" s="30" t="s">
        <v>176</v>
      </c>
      <c r="D3" s="30" t="s">
        <v>177</v>
      </c>
      <c r="E3" s="30" t="s">
        <v>178</v>
      </c>
      <c r="F3" s="30" t="s">
        <v>179</v>
      </c>
      <c r="G3" s="30" t="s">
        <v>180</v>
      </c>
      <c r="H3" s="30" t="s">
        <v>181</v>
      </c>
      <c r="I3" s="30" t="s">
        <v>182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9" s="35" customFormat="1" ht="159" customHeight="1">
      <c r="A5" s="31" t="s">
        <v>5</v>
      </c>
      <c r="B5" s="31" t="s">
        <v>8</v>
      </c>
      <c r="C5" s="31" t="s">
        <v>183</v>
      </c>
      <c r="D5" s="32" t="s">
        <v>184</v>
      </c>
      <c r="E5" s="32">
        <v>1.6800000000000002</v>
      </c>
      <c r="F5" s="32" t="s">
        <v>185</v>
      </c>
      <c r="G5" s="33" t="s">
        <v>186</v>
      </c>
      <c r="H5" s="32" t="s">
        <v>187</v>
      </c>
      <c r="I5" s="34" t="s">
        <v>188</v>
      </c>
    </row>
    <row r="6" spans="1:256" ht="14.25" customHeight="1">
      <c r="A6" s="31" t="s">
        <v>10</v>
      </c>
      <c r="B6" s="31" t="s">
        <v>8</v>
      </c>
      <c r="C6" s="31" t="s">
        <v>189</v>
      </c>
      <c r="D6" s="32" t="s">
        <v>184</v>
      </c>
      <c r="E6" s="32">
        <f>3.23+0.15</f>
        <v>3.38</v>
      </c>
      <c r="F6" s="32" t="s">
        <v>185</v>
      </c>
      <c r="G6" s="33" t="s">
        <v>186</v>
      </c>
      <c r="H6" s="31" t="s">
        <v>190</v>
      </c>
      <c r="I6" s="34" t="s">
        <v>188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5.5" customHeight="1">
      <c r="A7" s="31"/>
      <c r="B7" s="31"/>
      <c r="C7" s="36" t="s">
        <v>191</v>
      </c>
      <c r="D7" s="32"/>
      <c r="E7" s="32"/>
      <c r="F7" s="32"/>
      <c r="G7" s="33"/>
      <c r="H7" s="31"/>
      <c r="I7" s="34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A8" s="31" t="s">
        <v>13</v>
      </c>
      <c r="B8" s="31" t="s">
        <v>8</v>
      </c>
      <c r="C8" s="31" t="s">
        <v>189</v>
      </c>
      <c r="D8" s="32" t="s">
        <v>184</v>
      </c>
      <c r="E8" s="32">
        <v>0.75</v>
      </c>
      <c r="F8" s="32" t="s">
        <v>185</v>
      </c>
      <c r="G8" s="33" t="s">
        <v>186</v>
      </c>
      <c r="H8" s="32" t="s">
        <v>192</v>
      </c>
      <c r="I8" s="31" t="s">
        <v>193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5.5" customHeight="1">
      <c r="A9" s="31"/>
      <c r="B9" s="31"/>
      <c r="C9" s="37" t="s">
        <v>194</v>
      </c>
      <c r="D9" s="32"/>
      <c r="E9" s="32"/>
      <c r="F9" s="32"/>
      <c r="G9" s="33"/>
      <c r="H9" s="32"/>
      <c r="I9" s="31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 s="31" t="s">
        <v>19</v>
      </c>
      <c r="B10" s="31" t="s">
        <v>8</v>
      </c>
      <c r="C10" s="31" t="s">
        <v>189</v>
      </c>
      <c r="D10" s="32" t="s">
        <v>184</v>
      </c>
      <c r="E10" s="32">
        <v>0.46</v>
      </c>
      <c r="F10" s="32" t="s">
        <v>185</v>
      </c>
      <c r="G10" s="33" t="s">
        <v>186</v>
      </c>
      <c r="H10" s="32" t="s">
        <v>192</v>
      </c>
      <c r="I10" s="34" t="s">
        <v>195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0.25" customHeight="1">
      <c r="A11" s="31"/>
      <c r="B11" s="31"/>
      <c r="C11" s="37" t="s">
        <v>196</v>
      </c>
      <c r="D11" s="32"/>
      <c r="E11" s="32"/>
      <c r="F11" s="32"/>
      <c r="G11" s="33"/>
      <c r="H11" s="32"/>
      <c r="I11" s="34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3.5" customHeight="1">
      <c r="A12" s="31" t="s">
        <v>23</v>
      </c>
      <c r="B12" s="31" t="s">
        <v>8</v>
      </c>
      <c r="C12" s="38" t="s">
        <v>197</v>
      </c>
      <c r="D12" s="31" t="s">
        <v>184</v>
      </c>
      <c r="E12" s="39">
        <v>3.6</v>
      </c>
      <c r="F12" s="32" t="s">
        <v>185</v>
      </c>
      <c r="G12" s="33" t="s">
        <v>186</v>
      </c>
      <c r="H12" s="40" t="s">
        <v>198</v>
      </c>
      <c r="I12" s="34" t="s">
        <v>199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31" t="s">
        <v>26</v>
      </c>
      <c r="B13" s="31" t="s">
        <v>8</v>
      </c>
      <c r="C13" s="38" t="s">
        <v>189</v>
      </c>
      <c r="D13" s="31" t="s">
        <v>184</v>
      </c>
      <c r="E13" s="32">
        <v>2.26</v>
      </c>
      <c r="F13" s="32" t="s">
        <v>185</v>
      </c>
      <c r="G13" s="33" t="s">
        <v>186</v>
      </c>
      <c r="H13" s="41" t="s">
        <v>198</v>
      </c>
      <c r="I13" s="34" t="s">
        <v>188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2" customHeight="1">
      <c r="A14" s="31"/>
      <c r="B14" s="31"/>
      <c r="C14" s="38" t="s">
        <v>200</v>
      </c>
      <c r="D14" s="31"/>
      <c r="E14" s="32"/>
      <c r="F14" s="32"/>
      <c r="G14" s="33"/>
      <c r="H14" s="41"/>
      <c r="I14" s="3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5" customHeight="1">
      <c r="A15" s="42" t="s">
        <v>29</v>
      </c>
      <c r="B15" s="43" t="s">
        <v>8</v>
      </c>
      <c r="C15" s="44" t="s">
        <v>201</v>
      </c>
      <c r="D15" s="43" t="s">
        <v>184</v>
      </c>
      <c r="E15" s="42">
        <v>6.55</v>
      </c>
      <c r="F15" s="45" t="s">
        <v>185</v>
      </c>
      <c r="G15" s="46" t="s">
        <v>186</v>
      </c>
      <c r="H15" s="44" t="s">
        <v>198</v>
      </c>
      <c r="I15" s="34">
        <f>I12</f>
        <v>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32" t="s">
        <v>32</v>
      </c>
      <c r="B16" s="31" t="s">
        <v>8</v>
      </c>
      <c r="C16" s="44" t="s">
        <v>189</v>
      </c>
      <c r="D16" s="31" t="s">
        <v>184</v>
      </c>
      <c r="E16" s="32">
        <v>1.21</v>
      </c>
      <c r="F16" s="32" t="s">
        <v>185</v>
      </c>
      <c r="G16" s="33" t="s">
        <v>186</v>
      </c>
      <c r="H16" s="31" t="s">
        <v>202</v>
      </c>
      <c r="I16" s="34" t="s">
        <v>188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1.5" customHeight="1">
      <c r="A17" s="32"/>
      <c r="B17" s="31"/>
      <c r="C17" s="46" t="s">
        <v>203</v>
      </c>
      <c r="D17" s="31"/>
      <c r="E17" s="32"/>
      <c r="F17" s="32"/>
      <c r="G17" s="33"/>
      <c r="H17" s="31"/>
      <c r="I17" s="34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9" s="48" customFormat="1" ht="21" customHeight="1">
      <c r="A18" s="32" t="s">
        <v>35</v>
      </c>
      <c r="B18" s="31" t="s">
        <v>8</v>
      </c>
      <c r="C18" s="47" t="s">
        <v>189</v>
      </c>
      <c r="D18" s="31" t="s">
        <v>184</v>
      </c>
      <c r="E18" s="32">
        <v>5.44</v>
      </c>
      <c r="F18" s="32" t="s">
        <v>185</v>
      </c>
      <c r="G18" s="33" t="s">
        <v>186</v>
      </c>
      <c r="H18" s="31" t="s">
        <v>204</v>
      </c>
      <c r="I18" s="34" t="s">
        <v>188</v>
      </c>
    </row>
    <row r="19" spans="1:9" s="49" customFormat="1" ht="112.5" customHeight="1">
      <c r="A19" s="32"/>
      <c r="B19" s="31"/>
      <c r="C19" s="33" t="s">
        <v>205</v>
      </c>
      <c r="D19" s="31"/>
      <c r="E19" s="32"/>
      <c r="F19" s="32"/>
      <c r="G19" s="33"/>
      <c r="H19" s="31"/>
      <c r="I19" s="34"/>
    </row>
  </sheetData>
  <sheetProtection selectLockedCells="1" selectUnlockedCells="1"/>
  <mergeCells count="49">
    <mergeCell ref="B1:I1"/>
    <mergeCell ref="A6:A7"/>
    <mergeCell ref="B6:B7"/>
    <mergeCell ref="D6:D7"/>
    <mergeCell ref="E6:E7"/>
    <mergeCell ref="F6:F7"/>
    <mergeCell ref="G6:G7"/>
    <mergeCell ref="H6:H7"/>
    <mergeCell ref="I6:I7"/>
    <mergeCell ref="A8:A9"/>
    <mergeCell ref="B8:B9"/>
    <mergeCell ref="D8:D9"/>
    <mergeCell ref="E8:E9"/>
    <mergeCell ref="F8:F9"/>
    <mergeCell ref="G8:G9"/>
    <mergeCell ref="H8:H9"/>
    <mergeCell ref="I8:I9"/>
    <mergeCell ref="A10:A11"/>
    <mergeCell ref="B10:B11"/>
    <mergeCell ref="D10:D11"/>
    <mergeCell ref="E10:E11"/>
    <mergeCell ref="F10:F11"/>
    <mergeCell ref="G10:G11"/>
    <mergeCell ref="H10:H11"/>
    <mergeCell ref="I10:I11"/>
    <mergeCell ref="A13:A14"/>
    <mergeCell ref="B13:B14"/>
    <mergeCell ref="D13:D14"/>
    <mergeCell ref="E13:E14"/>
    <mergeCell ref="F13:F14"/>
    <mergeCell ref="G13:G14"/>
    <mergeCell ref="H13:H14"/>
    <mergeCell ref="I13:I14"/>
    <mergeCell ref="A16:A17"/>
    <mergeCell ref="B16:B17"/>
    <mergeCell ref="D16:D17"/>
    <mergeCell ref="E16:E17"/>
    <mergeCell ref="F16:F17"/>
    <mergeCell ref="G16:G17"/>
    <mergeCell ref="H16:H17"/>
    <mergeCell ref="I16:I17"/>
    <mergeCell ref="A18:A19"/>
    <mergeCell ref="B18:B19"/>
    <mergeCell ref="D18:D19"/>
    <mergeCell ref="E18:E19"/>
    <mergeCell ref="F18:F19"/>
    <mergeCell ref="G18:G19"/>
    <mergeCell ref="H18:H19"/>
    <mergeCell ref="I18:I19"/>
  </mergeCell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"/>
  <sheetViews>
    <sheetView workbookViewId="0" topLeftCell="F1">
      <selection activeCell="G11" sqref="G11"/>
    </sheetView>
  </sheetViews>
  <sheetFormatPr defaultColWidth="12.57421875" defaultRowHeight="15"/>
  <cols>
    <col min="1" max="1" width="4.28125" style="1" customWidth="1"/>
    <col min="2" max="2" width="10.57421875" style="1" customWidth="1"/>
    <col min="3" max="4" width="17.7109375" style="1" customWidth="1"/>
    <col min="5" max="5" width="8.140625" style="50" customWidth="1"/>
    <col min="6" max="6" width="13.00390625" style="1" customWidth="1"/>
    <col min="7" max="7" width="21.57421875" style="1" customWidth="1"/>
    <col min="8" max="8" width="11.57421875" style="1" customWidth="1"/>
    <col min="9" max="9" width="15.00390625" style="1" customWidth="1"/>
    <col min="10" max="10" width="10.57421875" style="1" customWidth="1"/>
    <col min="11" max="12" width="13.00390625" style="1" customWidth="1"/>
    <col min="13" max="13" width="32.57421875" style="1" customWidth="1"/>
    <col min="14" max="16384" width="11.57421875" style="1" customWidth="1"/>
  </cols>
  <sheetData>
    <row r="1" spans="1:256" ht="20.25" customHeight="1">
      <c r="A1"/>
      <c r="B1" s="29" t="s">
        <v>206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9" customHeight="1">
      <c r="A3" s="51" t="s">
        <v>1</v>
      </c>
      <c r="B3" s="51" t="s">
        <v>6</v>
      </c>
      <c r="C3" s="51" t="s">
        <v>207</v>
      </c>
      <c r="D3" s="51" t="s">
        <v>208</v>
      </c>
      <c r="E3" s="51" t="s">
        <v>177</v>
      </c>
      <c r="F3" s="51" t="s">
        <v>209</v>
      </c>
      <c r="G3" s="51" t="s">
        <v>210</v>
      </c>
      <c r="H3" s="51" t="s">
        <v>211</v>
      </c>
      <c r="I3" s="51" t="s">
        <v>212</v>
      </c>
      <c r="J3" s="51" t="s">
        <v>213</v>
      </c>
      <c r="K3" s="51" t="s">
        <v>214</v>
      </c>
      <c r="L3" s="51" t="s">
        <v>215</v>
      </c>
      <c r="M3" s="52" t="s">
        <v>216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53">
        <v>1</v>
      </c>
      <c r="B4" s="53">
        <v>2</v>
      </c>
      <c r="C4" s="53">
        <v>3</v>
      </c>
      <c r="D4" s="53">
        <v>4</v>
      </c>
      <c r="E4" s="53">
        <v>5</v>
      </c>
      <c r="F4" s="53">
        <v>6</v>
      </c>
      <c r="G4" s="53">
        <v>7</v>
      </c>
      <c r="H4" s="53">
        <v>8</v>
      </c>
      <c r="I4" s="53">
        <v>9</v>
      </c>
      <c r="J4" s="53">
        <v>10</v>
      </c>
      <c r="K4" s="53">
        <v>11</v>
      </c>
      <c r="L4" s="53">
        <v>12</v>
      </c>
      <c r="M4" s="53">
        <v>13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3" s="61" customFormat="1" ht="120.75" customHeight="1">
      <c r="A5" s="54" t="s">
        <v>217</v>
      </c>
      <c r="B5" s="55" t="s">
        <v>8</v>
      </c>
      <c r="C5" s="54" t="s">
        <v>122</v>
      </c>
      <c r="D5" s="56" t="s">
        <v>218</v>
      </c>
      <c r="E5" s="56" t="s">
        <v>219</v>
      </c>
      <c r="F5" s="57">
        <v>25.98</v>
      </c>
      <c r="G5" s="54" t="s">
        <v>220</v>
      </c>
      <c r="H5" s="54" t="s">
        <v>221</v>
      </c>
      <c r="I5" s="54" t="s">
        <v>222</v>
      </c>
      <c r="J5" s="55" t="s">
        <v>185</v>
      </c>
      <c r="K5" s="58" t="s">
        <v>223</v>
      </c>
      <c r="L5" s="59" t="s">
        <v>63</v>
      </c>
      <c r="M5" s="60" t="s">
        <v>224</v>
      </c>
    </row>
    <row r="6" spans="1:13" ht="60" customHeight="1">
      <c r="A6" s="54"/>
      <c r="B6" s="55"/>
      <c r="C6" s="54"/>
      <c r="D6" s="56"/>
      <c r="E6" s="56"/>
      <c r="F6" s="57"/>
      <c r="G6" s="54"/>
      <c r="H6" s="54"/>
      <c r="I6" s="54"/>
      <c r="J6" s="55"/>
      <c r="K6" s="58"/>
      <c r="L6" s="59"/>
      <c r="M6" s="62" t="s">
        <v>225</v>
      </c>
    </row>
    <row r="7" spans="1:13" ht="54" customHeight="1">
      <c r="A7" s="54" t="s">
        <v>226</v>
      </c>
      <c r="B7" s="55" t="s">
        <v>8</v>
      </c>
      <c r="C7" s="54" t="s">
        <v>227</v>
      </c>
      <c r="D7" s="56" t="s">
        <v>218</v>
      </c>
      <c r="E7" s="55" t="s">
        <v>228</v>
      </c>
      <c r="F7" s="57">
        <v>13.98</v>
      </c>
      <c r="G7" s="54" t="s">
        <v>220</v>
      </c>
      <c r="H7" s="54" t="s">
        <v>221</v>
      </c>
      <c r="I7" s="54" t="s">
        <v>222</v>
      </c>
      <c r="J7" s="55" t="s">
        <v>185</v>
      </c>
      <c r="K7" s="58" t="s">
        <v>223</v>
      </c>
      <c r="L7" s="54" t="s">
        <v>63</v>
      </c>
      <c r="M7" s="63" t="s">
        <v>229</v>
      </c>
    </row>
    <row r="8" spans="1:13" ht="57.75" customHeight="1">
      <c r="A8" s="54"/>
      <c r="B8" s="55"/>
      <c r="C8" s="54"/>
      <c r="D8" s="56"/>
      <c r="E8" s="55"/>
      <c r="F8" s="57"/>
      <c r="G8" s="54"/>
      <c r="H8" s="54"/>
      <c r="I8" s="54"/>
      <c r="J8" s="55"/>
      <c r="K8" s="58"/>
      <c r="L8" s="54"/>
      <c r="M8" s="63"/>
    </row>
    <row r="9" spans="1:13" ht="102" customHeight="1">
      <c r="A9" s="54" t="s">
        <v>230</v>
      </c>
      <c r="B9" s="55" t="s">
        <v>8</v>
      </c>
      <c r="C9" s="54" t="s">
        <v>135</v>
      </c>
      <c r="D9" s="56" t="s">
        <v>218</v>
      </c>
      <c r="E9" s="54" t="s">
        <v>231</v>
      </c>
      <c r="F9" s="64">
        <v>1612.7</v>
      </c>
      <c r="G9" s="54" t="s">
        <v>220</v>
      </c>
      <c r="H9" s="65" t="s">
        <v>232</v>
      </c>
      <c r="I9" s="54" t="s">
        <v>233</v>
      </c>
      <c r="J9" s="55" t="s">
        <v>185</v>
      </c>
      <c r="K9" s="54" t="s">
        <v>234</v>
      </c>
      <c r="L9" s="55" t="s">
        <v>63</v>
      </c>
      <c r="M9" s="66" t="s">
        <v>224</v>
      </c>
    </row>
    <row r="10" spans="1:13" ht="99" customHeight="1">
      <c r="A10" s="54" t="s">
        <v>235</v>
      </c>
      <c r="B10" s="55" t="s">
        <v>8</v>
      </c>
      <c r="C10" s="54" t="s">
        <v>142</v>
      </c>
      <c r="D10" s="56" t="s">
        <v>236</v>
      </c>
      <c r="E10" s="54" t="s">
        <v>237</v>
      </c>
      <c r="F10" s="55">
        <v>4.18</v>
      </c>
      <c r="G10" s="54" t="s">
        <v>238</v>
      </c>
      <c r="H10" s="67" t="s">
        <v>239</v>
      </c>
      <c r="I10" s="54" t="s">
        <v>240</v>
      </c>
      <c r="J10" s="55" t="s">
        <v>185</v>
      </c>
      <c r="K10" s="55" t="s">
        <v>7</v>
      </c>
      <c r="L10" s="55" t="s">
        <v>7</v>
      </c>
      <c r="M10" s="55" t="s">
        <v>7</v>
      </c>
    </row>
    <row r="11" spans="1:13" ht="83.25" customHeight="1">
      <c r="A11" s="54" t="s">
        <v>241</v>
      </c>
      <c r="B11" s="55" t="s">
        <v>8</v>
      </c>
      <c r="C11" s="54" t="s">
        <v>242</v>
      </c>
      <c r="D11" s="56" t="s">
        <v>236</v>
      </c>
      <c r="E11" s="54" t="s">
        <v>219</v>
      </c>
      <c r="F11" s="55" t="s">
        <v>7</v>
      </c>
      <c r="G11" s="68" t="s">
        <v>243</v>
      </c>
      <c r="H11" s="55" t="s">
        <v>7</v>
      </c>
      <c r="I11" s="55" t="s">
        <v>7</v>
      </c>
      <c r="J11" s="55" t="s">
        <v>7</v>
      </c>
      <c r="K11" s="55" t="s">
        <v>7</v>
      </c>
      <c r="L11" s="55" t="s">
        <v>7</v>
      </c>
      <c r="M11" s="55" t="s">
        <v>7</v>
      </c>
    </row>
  </sheetData>
  <sheetProtection selectLockedCells="1" selectUnlockedCells="1"/>
  <mergeCells count="26">
    <mergeCell ref="B1:L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dataValidations count="2">
    <dataValidation type="list" allowBlank="1" showInputMessage="1" showErrorMessage="1" sqref="C5:C11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5:D11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</dataValidation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4">
      <selection activeCell="D9" sqref="D9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9.00390625" style="1" customWidth="1"/>
    <col min="5" max="16384" width="9.140625" style="1" customWidth="1"/>
  </cols>
  <sheetData>
    <row r="1" spans="1:256" ht="23.25" customHeight="1">
      <c r="A1" s="69" t="s">
        <v>244</v>
      </c>
      <c r="B1" s="69"/>
      <c r="C1" s="69"/>
      <c r="D1" s="69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21.75" customHeight="1">
      <c r="A4" s="25" t="s">
        <v>88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25" t="s">
        <v>90</v>
      </c>
      <c r="B5" s="26" t="s">
        <v>245</v>
      </c>
      <c r="C5" s="7" t="s">
        <v>7</v>
      </c>
      <c r="D5" s="7" t="s">
        <v>7</v>
      </c>
    </row>
    <row r="6" spans="1:4" s="10" customFormat="1" ht="19.5" customHeight="1">
      <c r="A6" s="25" t="s">
        <v>94</v>
      </c>
      <c r="B6" s="26" t="s">
        <v>246</v>
      </c>
      <c r="C6" s="7" t="s">
        <v>7</v>
      </c>
      <c r="D6" s="7" t="s">
        <v>7</v>
      </c>
    </row>
    <row r="7" spans="1:4" s="10" customFormat="1" ht="47.25">
      <c r="A7" s="25" t="s">
        <v>97</v>
      </c>
      <c r="B7" s="26" t="s">
        <v>247</v>
      </c>
      <c r="C7" s="7" t="s">
        <v>54</v>
      </c>
      <c r="D7" s="7" t="s">
        <v>7</v>
      </c>
    </row>
    <row r="8" spans="1:4" s="10" customFormat="1" ht="31.5" customHeight="1">
      <c r="A8" s="11" t="s">
        <v>248</v>
      </c>
      <c r="B8" s="11"/>
      <c r="C8" s="11"/>
      <c r="D8" s="11"/>
    </row>
    <row r="9" spans="1:4" s="10" customFormat="1" ht="19.5" customHeight="1">
      <c r="A9" s="25" t="s">
        <v>249</v>
      </c>
      <c r="B9" s="26" t="s">
        <v>250</v>
      </c>
      <c r="C9" s="7" t="s">
        <v>7</v>
      </c>
      <c r="D9" s="7" t="s">
        <v>7</v>
      </c>
    </row>
    <row r="10" spans="1:4" s="10" customFormat="1" ht="19.5" customHeight="1">
      <c r="A10" s="25" t="s">
        <v>251</v>
      </c>
      <c r="B10" s="26" t="s">
        <v>252</v>
      </c>
      <c r="C10" s="7" t="s">
        <v>7</v>
      </c>
      <c r="D10" s="7" t="s">
        <v>7</v>
      </c>
    </row>
    <row r="11" spans="1:4" s="10" customFormat="1" ht="21" customHeight="1">
      <c r="A11" s="25" t="s">
        <v>253</v>
      </c>
      <c r="B11" s="26" t="s">
        <v>254</v>
      </c>
      <c r="C11" s="7" t="s">
        <v>7</v>
      </c>
      <c r="D11" s="7" t="s">
        <v>7</v>
      </c>
    </row>
    <row r="12" spans="1:4" s="10" customFormat="1" ht="19.5" customHeight="1">
      <c r="A12" s="25" t="s">
        <v>255</v>
      </c>
      <c r="B12" s="26" t="s">
        <v>256</v>
      </c>
      <c r="C12" s="7" t="s">
        <v>7</v>
      </c>
      <c r="D12" s="7" t="s">
        <v>7</v>
      </c>
    </row>
    <row r="13" spans="1:4" s="10" customFormat="1" ht="19.5" customHeight="1">
      <c r="A13" s="25" t="s">
        <v>257</v>
      </c>
      <c r="B13" s="26" t="s">
        <v>258</v>
      </c>
      <c r="C13" s="7" t="s">
        <v>259</v>
      </c>
      <c r="D13" s="7" t="s">
        <v>7</v>
      </c>
    </row>
    <row r="14" spans="1:4" s="10" customFormat="1" ht="63.75" customHeight="1">
      <c r="A14" s="25" t="s">
        <v>260</v>
      </c>
      <c r="B14" s="26" t="s">
        <v>261</v>
      </c>
      <c r="C14" s="7" t="s">
        <v>7</v>
      </c>
      <c r="D14" s="7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23" t="s">
        <v>262</v>
      </c>
      <c r="B1" s="23"/>
      <c r="C1" s="23"/>
      <c r="D1" s="23"/>
    </row>
    <row r="2" spans="1:4" ht="15.75">
      <c r="A2"/>
      <c r="B2"/>
      <c r="C2"/>
      <c r="D2"/>
    </row>
    <row r="3" spans="1:4" ht="30" customHeight="1">
      <c r="A3" s="28" t="s">
        <v>1</v>
      </c>
      <c r="B3" s="28" t="s">
        <v>2</v>
      </c>
      <c r="C3" s="28" t="s">
        <v>3</v>
      </c>
      <c r="D3" s="28" t="s">
        <v>4</v>
      </c>
    </row>
    <row r="4" spans="1:4" ht="20.25" customHeight="1">
      <c r="A4" s="25" t="s">
        <v>88</v>
      </c>
      <c r="B4" s="11" t="s">
        <v>6</v>
      </c>
      <c r="C4" s="7" t="s">
        <v>7</v>
      </c>
      <c r="D4" s="70">
        <v>42040</v>
      </c>
    </row>
    <row r="5" spans="1:4" ht="19.5" customHeight="1">
      <c r="A5" s="11"/>
      <c r="B5" s="11"/>
      <c r="C5" s="11"/>
      <c r="D5" s="11"/>
    </row>
    <row r="6" spans="1:4" ht="19.5" customHeight="1">
      <c r="A6" s="25" t="s">
        <v>90</v>
      </c>
      <c r="B6" s="26" t="s">
        <v>263</v>
      </c>
      <c r="C6" s="7" t="s">
        <v>7</v>
      </c>
      <c r="D6" s="7" t="s">
        <v>7</v>
      </c>
    </row>
    <row r="7" spans="1:4" ht="63" customHeight="1">
      <c r="A7" s="25" t="s">
        <v>94</v>
      </c>
      <c r="B7" s="26" t="s">
        <v>264</v>
      </c>
      <c r="C7" s="7" t="s">
        <v>259</v>
      </c>
      <c r="D7" s="7" t="s">
        <v>7</v>
      </c>
    </row>
    <row r="8" spans="1:4" ht="82.5" customHeight="1">
      <c r="A8" s="25" t="s">
        <v>97</v>
      </c>
      <c r="B8" s="26" t="s">
        <v>265</v>
      </c>
      <c r="C8" s="7" t="s">
        <v>7</v>
      </c>
      <c r="D8" s="7" t="s">
        <v>7</v>
      </c>
    </row>
    <row r="9" spans="1:4" ht="19.5" customHeight="1">
      <c r="A9" s="25" t="s">
        <v>249</v>
      </c>
      <c r="B9" s="26" t="s">
        <v>78</v>
      </c>
      <c r="C9" s="7" t="s">
        <v>7</v>
      </c>
      <c r="D9" s="7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256" ht="40.5" customHeight="1">
      <c r="A1" s="71" t="s">
        <v>266</v>
      </c>
      <c r="B1" s="71"/>
      <c r="C1" s="71"/>
      <c r="D1" s="7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33" customHeight="1">
      <c r="A4" s="25" t="s">
        <v>88</v>
      </c>
      <c r="B4" s="11" t="s">
        <v>6</v>
      </c>
      <c r="C4" s="7" t="s">
        <v>7</v>
      </c>
      <c r="D4" s="70">
        <v>42040</v>
      </c>
    </row>
    <row r="5" spans="1:4" ht="51" customHeight="1">
      <c r="A5" s="25" t="s">
        <v>90</v>
      </c>
      <c r="B5" s="26" t="s">
        <v>267</v>
      </c>
      <c r="C5" s="7" t="s">
        <v>7</v>
      </c>
      <c r="D5" s="7" t="s">
        <v>268</v>
      </c>
    </row>
    <row r="6" spans="1:4" ht="64.5" customHeight="1">
      <c r="A6" s="25" t="s">
        <v>94</v>
      </c>
      <c r="B6" s="26" t="s">
        <v>269</v>
      </c>
      <c r="C6" s="7" t="s">
        <v>7</v>
      </c>
      <c r="D6" s="72" t="s">
        <v>270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A63" sqref="A63"/>
    </sheetView>
  </sheetViews>
  <sheetFormatPr defaultColWidth="9.140625" defaultRowHeight="15"/>
  <cols>
    <col min="1" max="1" width="4.8515625" style="3" customWidth="1"/>
    <col min="2" max="2" width="56.7109375" style="73" customWidth="1"/>
    <col min="3" max="3" width="7.00390625" style="1" customWidth="1"/>
    <col min="4" max="4" width="28.421875" style="1" customWidth="1"/>
    <col min="5" max="16384" width="9.140625" style="1" customWidth="1"/>
  </cols>
  <sheetData>
    <row r="1" spans="1:256" ht="16.5" customHeight="1">
      <c r="A1" s="74" t="s">
        <v>271</v>
      </c>
      <c r="B1" s="74"/>
      <c r="C1" s="74"/>
      <c r="D1" s="7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0" customHeight="1">
      <c r="A3" s="30" t="s">
        <v>1</v>
      </c>
      <c r="B3" s="75" t="s">
        <v>2</v>
      </c>
      <c r="C3" s="30" t="s">
        <v>3</v>
      </c>
      <c r="D3" s="30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35" customFormat="1" ht="16.5" customHeight="1">
      <c r="A4" s="31" t="s">
        <v>5</v>
      </c>
      <c r="B4" s="76" t="s">
        <v>6</v>
      </c>
      <c r="C4" s="77" t="s">
        <v>7</v>
      </c>
      <c r="D4" s="77" t="s">
        <v>8</v>
      </c>
    </row>
    <row r="5" spans="1:4" s="35" customFormat="1" ht="16.5" customHeight="1">
      <c r="A5" s="31" t="s">
        <v>10</v>
      </c>
      <c r="B5" s="76" t="s">
        <v>272</v>
      </c>
      <c r="C5" s="77" t="s">
        <v>7</v>
      </c>
      <c r="D5" s="77" t="s">
        <v>273</v>
      </c>
    </row>
    <row r="6" spans="1:4" s="35" customFormat="1" ht="15.75" customHeight="1">
      <c r="A6" s="31" t="s">
        <v>13</v>
      </c>
      <c r="B6" s="76" t="s">
        <v>274</v>
      </c>
      <c r="C6" s="77" t="s">
        <v>7</v>
      </c>
      <c r="D6" s="77" t="s">
        <v>275</v>
      </c>
    </row>
    <row r="7" spans="1:4" s="35" customFormat="1" ht="30" customHeight="1">
      <c r="A7" s="78" t="s">
        <v>276</v>
      </c>
      <c r="B7" s="78"/>
      <c r="C7" s="78"/>
      <c r="D7" s="78"/>
    </row>
    <row r="8" spans="1:4" s="35" customFormat="1" ht="16.5" customHeight="1">
      <c r="A8" s="31" t="s">
        <v>19</v>
      </c>
      <c r="B8" s="79" t="s">
        <v>277</v>
      </c>
      <c r="C8" s="77" t="s">
        <v>259</v>
      </c>
      <c r="D8" s="77">
        <f>272012.84+7327.64</f>
        <v>279340.48000000004</v>
      </c>
    </row>
    <row r="9" spans="1:4" s="35" customFormat="1" ht="15.75" customHeight="1">
      <c r="A9" s="31" t="s">
        <v>23</v>
      </c>
      <c r="B9" s="80" t="s">
        <v>278</v>
      </c>
      <c r="C9" s="77" t="s">
        <v>259</v>
      </c>
      <c r="D9" s="77">
        <v>0</v>
      </c>
    </row>
    <row r="10" spans="1:4" s="35" customFormat="1" ht="15.75" customHeight="1">
      <c r="A10" s="31" t="s">
        <v>26</v>
      </c>
      <c r="B10" s="80" t="s">
        <v>279</v>
      </c>
      <c r="C10" s="77" t="s">
        <v>259</v>
      </c>
      <c r="D10" s="77">
        <f>D8</f>
        <v>279340.48000000004</v>
      </c>
    </row>
    <row r="11" spans="1:4" s="35" customFormat="1" ht="28.5" customHeight="1">
      <c r="A11" s="31" t="s">
        <v>29</v>
      </c>
      <c r="B11" s="79" t="s">
        <v>280</v>
      </c>
      <c r="C11" s="77" t="s">
        <v>259</v>
      </c>
      <c r="D11" s="81">
        <f>21470.64+900966.6</f>
        <v>922437.24</v>
      </c>
    </row>
    <row r="12" spans="1:4" s="35" customFormat="1" ht="15.75" customHeight="1">
      <c r="A12" s="31" t="s">
        <v>32</v>
      </c>
      <c r="B12" s="80" t="s">
        <v>281</v>
      </c>
      <c r="C12" s="77" t="s">
        <v>259</v>
      </c>
      <c r="D12" s="77">
        <v>0</v>
      </c>
    </row>
    <row r="13" spans="1:4" s="35" customFormat="1" ht="15.75" customHeight="1">
      <c r="A13" s="31" t="s">
        <v>35</v>
      </c>
      <c r="B13" s="80" t="s">
        <v>282</v>
      </c>
      <c r="C13" s="77" t="s">
        <v>259</v>
      </c>
      <c r="D13" s="77">
        <v>0</v>
      </c>
    </row>
    <row r="14" spans="1:4" s="35" customFormat="1" ht="15.75" customHeight="1">
      <c r="A14" s="31" t="s">
        <v>37</v>
      </c>
      <c r="B14" s="80" t="s">
        <v>283</v>
      </c>
      <c r="C14" s="77" t="s">
        <v>259</v>
      </c>
      <c r="D14" s="77">
        <v>0</v>
      </c>
    </row>
    <row r="15" spans="1:4" s="35" customFormat="1" ht="15.75" customHeight="1">
      <c r="A15" s="31" t="s">
        <v>40</v>
      </c>
      <c r="B15" s="79" t="s">
        <v>284</v>
      </c>
      <c r="C15" s="77" t="s">
        <v>259</v>
      </c>
      <c r="D15" s="77">
        <f>839471.18+23430.62</f>
        <v>862901.8</v>
      </c>
    </row>
    <row r="16" spans="1:4" s="35" customFormat="1" ht="15.75" customHeight="1">
      <c r="A16" s="31" t="s">
        <v>42</v>
      </c>
      <c r="B16" s="80" t="s">
        <v>285</v>
      </c>
      <c r="C16" s="77" t="s">
        <v>259</v>
      </c>
      <c r="D16" s="77">
        <f>D15</f>
        <v>862901.8</v>
      </c>
    </row>
    <row r="17" spans="1:4" s="35" customFormat="1" ht="15.75" customHeight="1">
      <c r="A17" s="31" t="s">
        <v>44</v>
      </c>
      <c r="B17" s="80" t="s">
        <v>286</v>
      </c>
      <c r="C17" s="77" t="s">
        <v>259</v>
      </c>
      <c r="D17" s="77">
        <v>0</v>
      </c>
    </row>
    <row r="18" spans="1:4" s="35" customFormat="1" ht="15.75" customHeight="1">
      <c r="A18" s="31" t="s">
        <v>46</v>
      </c>
      <c r="B18" s="80" t="s">
        <v>287</v>
      </c>
      <c r="C18" s="77" t="s">
        <v>259</v>
      </c>
      <c r="D18" s="77">
        <v>0</v>
      </c>
    </row>
    <row r="19" spans="1:4" s="35" customFormat="1" ht="15.75" customHeight="1">
      <c r="A19" s="31" t="s">
        <v>48</v>
      </c>
      <c r="B19" s="80" t="s">
        <v>288</v>
      </c>
      <c r="C19" s="77" t="s">
        <v>259</v>
      </c>
      <c r="D19" s="77">
        <v>0</v>
      </c>
    </row>
    <row r="20" spans="1:4" s="35" customFormat="1" ht="15.75" customHeight="1">
      <c r="A20" s="31" t="s">
        <v>50</v>
      </c>
      <c r="B20" s="80" t="s">
        <v>289</v>
      </c>
      <c r="C20" s="77" t="s">
        <v>259</v>
      </c>
      <c r="D20" s="77">
        <v>0</v>
      </c>
    </row>
    <row r="21" spans="1:4" s="35" customFormat="1" ht="20.25" customHeight="1">
      <c r="A21" s="31" t="s">
        <v>52</v>
      </c>
      <c r="B21" s="79" t="s">
        <v>290</v>
      </c>
      <c r="C21" s="77" t="s">
        <v>259</v>
      </c>
      <c r="D21" s="77">
        <f>D15</f>
        <v>862901.8</v>
      </c>
    </row>
    <row r="22" spans="1:4" s="35" customFormat="1" ht="15.75" customHeight="1">
      <c r="A22" s="31" t="s">
        <v>55</v>
      </c>
      <c r="B22" s="79" t="s">
        <v>291</v>
      </c>
      <c r="C22" s="77" t="s">
        <v>259</v>
      </c>
      <c r="D22" s="82">
        <f>D8+D11-D15</f>
        <v>338875.9199999999</v>
      </c>
    </row>
    <row r="23" spans="1:4" s="35" customFormat="1" ht="15" customHeight="1">
      <c r="A23" s="31" t="s">
        <v>57</v>
      </c>
      <c r="B23" s="80" t="s">
        <v>292</v>
      </c>
      <c r="C23" s="77" t="s">
        <v>259</v>
      </c>
      <c r="D23" s="77">
        <v>0</v>
      </c>
    </row>
    <row r="24" spans="1:4" s="35" customFormat="1" ht="15" customHeight="1">
      <c r="A24" s="31" t="s">
        <v>59</v>
      </c>
      <c r="B24" s="80" t="s">
        <v>293</v>
      </c>
      <c r="C24" s="77" t="s">
        <v>259</v>
      </c>
      <c r="D24" s="82">
        <f>D22</f>
        <v>338875.9199999999</v>
      </c>
    </row>
    <row r="25" spans="1:4" s="35" customFormat="1" ht="29.25" customHeight="1">
      <c r="A25" s="78" t="s">
        <v>294</v>
      </c>
      <c r="B25" s="78"/>
      <c r="C25" s="78"/>
      <c r="D25" s="78"/>
    </row>
    <row r="26" spans="1:4" s="35" customFormat="1" ht="16.5" customHeight="1">
      <c r="A26" s="31"/>
      <c r="B26" s="76" t="s">
        <v>295</v>
      </c>
      <c r="C26" s="78"/>
      <c r="D26" s="78"/>
    </row>
    <row r="27" spans="1:4" s="35" customFormat="1" ht="16.5" customHeight="1">
      <c r="A27" s="31" t="s">
        <v>61</v>
      </c>
      <c r="B27" s="79" t="s">
        <v>296</v>
      </c>
      <c r="C27" s="77" t="s">
        <v>7</v>
      </c>
      <c r="D27" s="77" t="s">
        <v>297</v>
      </c>
    </row>
    <row r="28" spans="1:4" s="35" customFormat="1" ht="16.5" customHeight="1">
      <c r="A28" s="31" t="s">
        <v>64</v>
      </c>
      <c r="B28" s="79" t="s">
        <v>298</v>
      </c>
      <c r="C28" s="77" t="s">
        <v>7</v>
      </c>
      <c r="D28" s="77" t="s">
        <v>297</v>
      </c>
    </row>
    <row r="29" spans="1:4" s="35" customFormat="1" ht="16.5" customHeight="1">
      <c r="A29" s="31" t="s">
        <v>66</v>
      </c>
      <c r="B29" s="79" t="s">
        <v>299</v>
      </c>
      <c r="C29" s="77" t="s">
        <v>7</v>
      </c>
      <c r="D29" s="77" t="s">
        <v>297</v>
      </c>
    </row>
    <row r="30" spans="1:4" s="35" customFormat="1" ht="16.5" customHeight="1">
      <c r="A30" s="31"/>
      <c r="B30" s="76" t="s">
        <v>300</v>
      </c>
      <c r="C30" s="77"/>
      <c r="D30" s="77"/>
    </row>
    <row r="31" spans="1:4" s="35" customFormat="1" ht="90.75" customHeight="1">
      <c r="A31" s="83" t="s">
        <v>301</v>
      </c>
      <c r="B31" s="79" t="s">
        <v>296</v>
      </c>
      <c r="C31" s="77" t="s">
        <v>7</v>
      </c>
      <c r="D31" s="68" t="s">
        <v>302</v>
      </c>
    </row>
    <row r="32" spans="1:4" s="35" customFormat="1" ht="76.5" customHeight="1">
      <c r="A32" s="83" t="s">
        <v>303</v>
      </c>
      <c r="B32" s="79" t="s">
        <v>298</v>
      </c>
      <c r="C32" s="77" t="s">
        <v>7</v>
      </c>
      <c r="D32" s="68" t="s">
        <v>304</v>
      </c>
    </row>
    <row r="33" spans="1:4" s="35" customFormat="1" ht="30.75" customHeight="1">
      <c r="A33" s="83" t="s">
        <v>305</v>
      </c>
      <c r="B33" s="79" t="s">
        <v>299</v>
      </c>
      <c r="C33" s="77" t="s">
        <v>7</v>
      </c>
      <c r="D33" s="77" t="s">
        <v>306</v>
      </c>
    </row>
    <row r="34" spans="1:4" s="35" customFormat="1" ht="16.5" customHeight="1">
      <c r="A34" s="78" t="s">
        <v>307</v>
      </c>
      <c r="B34" s="78"/>
      <c r="C34" s="78"/>
      <c r="D34" s="78"/>
    </row>
    <row r="35" spans="1:4" s="35" customFormat="1" ht="16.5" customHeight="1">
      <c r="A35" s="31" t="s">
        <v>68</v>
      </c>
      <c r="B35" s="79" t="s">
        <v>308</v>
      </c>
      <c r="C35" s="77" t="s">
        <v>39</v>
      </c>
      <c r="D35" s="84">
        <v>0</v>
      </c>
    </row>
    <row r="36" spans="1:4" s="35" customFormat="1" ht="16.5" customHeight="1">
      <c r="A36" s="31" t="s">
        <v>70</v>
      </c>
      <c r="B36" s="79" t="s">
        <v>309</v>
      </c>
      <c r="C36" s="77" t="s">
        <v>39</v>
      </c>
      <c r="D36" s="84">
        <v>0</v>
      </c>
    </row>
    <row r="37" spans="1:4" s="35" customFormat="1" ht="16.5" customHeight="1">
      <c r="A37" s="31" t="s">
        <v>72</v>
      </c>
      <c r="B37" s="79" t="s">
        <v>310</v>
      </c>
      <c r="C37" s="77" t="s">
        <v>39</v>
      </c>
      <c r="D37" s="84">
        <v>0</v>
      </c>
    </row>
    <row r="38" spans="1:4" s="35" customFormat="1" ht="16.5" customHeight="1">
      <c r="A38" s="31" t="s">
        <v>74</v>
      </c>
      <c r="B38" s="79" t="s">
        <v>311</v>
      </c>
      <c r="C38" s="77" t="s">
        <v>259</v>
      </c>
      <c r="D38" s="84">
        <v>0</v>
      </c>
    </row>
    <row r="39" spans="1:4" s="35" customFormat="1" ht="16.5" customHeight="1">
      <c r="A39" s="78" t="s">
        <v>312</v>
      </c>
      <c r="B39" s="78"/>
      <c r="C39" s="78"/>
      <c r="D39" s="78"/>
    </row>
    <row r="40" spans="1:4" s="35" customFormat="1" ht="30" customHeight="1">
      <c r="A40" s="31" t="s">
        <v>77</v>
      </c>
      <c r="B40" s="79" t="s">
        <v>313</v>
      </c>
      <c r="C40" s="77" t="s">
        <v>259</v>
      </c>
      <c r="D40" s="77">
        <v>131706.36</v>
      </c>
    </row>
    <row r="41" spans="1:4" s="35" customFormat="1" ht="16.5" customHeight="1">
      <c r="A41" s="31" t="s">
        <v>80</v>
      </c>
      <c r="B41" s="80" t="s">
        <v>278</v>
      </c>
      <c r="C41" s="77" t="s">
        <v>259</v>
      </c>
      <c r="D41" s="77">
        <v>0</v>
      </c>
    </row>
    <row r="42" spans="1:4" s="35" customFormat="1" ht="16.5" customHeight="1">
      <c r="A42" s="31" t="s">
        <v>83</v>
      </c>
      <c r="B42" s="80" t="s">
        <v>279</v>
      </c>
      <c r="C42" s="77" t="s">
        <v>259</v>
      </c>
      <c r="D42" s="77">
        <v>131706.36</v>
      </c>
    </row>
    <row r="43" spans="1:4" s="35" customFormat="1" ht="30" customHeight="1">
      <c r="A43" s="31" t="s">
        <v>85</v>
      </c>
      <c r="B43" s="79" t="s">
        <v>314</v>
      </c>
      <c r="C43" s="77" t="s">
        <v>259</v>
      </c>
      <c r="D43" s="77">
        <v>239516.24</v>
      </c>
    </row>
    <row r="44" spans="1:4" s="35" customFormat="1" ht="15" customHeight="1">
      <c r="A44" s="31" t="s">
        <v>315</v>
      </c>
      <c r="B44" s="80" t="s">
        <v>278</v>
      </c>
      <c r="C44" s="77" t="s">
        <v>259</v>
      </c>
      <c r="D44" s="77">
        <v>0</v>
      </c>
    </row>
    <row r="45" spans="1:4" s="35" customFormat="1" ht="15" customHeight="1">
      <c r="A45" s="31" t="s">
        <v>316</v>
      </c>
      <c r="B45" s="80" t="s">
        <v>279</v>
      </c>
      <c r="C45" s="77" t="s">
        <v>259</v>
      </c>
      <c r="D45" s="77">
        <v>239516.24</v>
      </c>
    </row>
    <row r="46" spans="1:4" s="35" customFormat="1" ht="15" customHeight="1">
      <c r="A46" s="78" t="s">
        <v>317</v>
      </c>
      <c r="B46" s="78"/>
      <c r="C46" s="78"/>
      <c r="D46" s="78"/>
    </row>
    <row r="47" spans="1:4" s="35" customFormat="1" ht="25.5" customHeight="1">
      <c r="A47" s="31" t="s">
        <v>318</v>
      </c>
      <c r="B47" s="79" t="s">
        <v>207</v>
      </c>
      <c r="C47" s="77" t="s">
        <v>7</v>
      </c>
      <c r="D47" s="85" t="s">
        <v>122</v>
      </c>
    </row>
    <row r="48" spans="1:4" s="35" customFormat="1" ht="15" customHeight="1">
      <c r="A48" s="31" t="s">
        <v>319</v>
      </c>
      <c r="B48" s="79" t="s">
        <v>129</v>
      </c>
      <c r="C48" s="77" t="s">
        <v>7</v>
      </c>
      <c r="D48" s="77" t="s">
        <v>219</v>
      </c>
    </row>
    <row r="49" spans="1:4" s="35" customFormat="1" ht="15" customHeight="1">
      <c r="A49" s="31" t="s">
        <v>320</v>
      </c>
      <c r="B49" s="79" t="s">
        <v>321</v>
      </c>
      <c r="C49" s="77" t="s">
        <v>322</v>
      </c>
      <c r="D49" s="82">
        <f>(20342.77+20581.7+19427.64+20314.89+19342.47+19323.27)/24.76+(20964.96+20147.07+20051.46+20529.73+20963.7+21083.53)/25.98</f>
        <v>9582.489399699782</v>
      </c>
    </row>
    <row r="50" spans="1:4" s="35" customFormat="1" ht="15" customHeight="1">
      <c r="A50" s="31" t="s">
        <v>323</v>
      </c>
      <c r="B50" s="79" t="s">
        <v>324</v>
      </c>
      <c r="C50" s="77" t="s">
        <v>259</v>
      </c>
      <c r="D50" s="82">
        <v>243073.19</v>
      </c>
    </row>
    <row r="51" spans="1:4" s="35" customFormat="1" ht="15" customHeight="1">
      <c r="A51" s="31" t="s">
        <v>325</v>
      </c>
      <c r="B51" s="80" t="s">
        <v>326</v>
      </c>
      <c r="C51" s="77" t="s">
        <v>259</v>
      </c>
      <c r="D51" s="82">
        <v>222091.89</v>
      </c>
    </row>
    <row r="52" spans="1:4" s="35" customFormat="1" ht="15" customHeight="1">
      <c r="A52" s="31" t="s">
        <v>327</v>
      </c>
      <c r="B52" s="80" t="s">
        <v>328</v>
      </c>
      <c r="C52" s="77" t="s">
        <v>259</v>
      </c>
      <c r="D52" s="82">
        <v>46613.19</v>
      </c>
    </row>
    <row r="53" spans="1:4" s="35" customFormat="1" ht="30" customHeight="1">
      <c r="A53" s="31" t="s">
        <v>329</v>
      </c>
      <c r="B53" s="80" t="s">
        <v>330</v>
      </c>
      <c r="C53" s="77" t="s">
        <v>259</v>
      </c>
      <c r="D53" s="82">
        <f>D50</f>
        <v>243073.19</v>
      </c>
    </row>
    <row r="54" spans="1:4" s="35" customFormat="1" ht="30" customHeight="1">
      <c r="A54" s="31" t="s">
        <v>331</v>
      </c>
      <c r="B54" s="80" t="s">
        <v>332</v>
      </c>
      <c r="C54" s="77" t="s">
        <v>259</v>
      </c>
      <c r="D54" s="82">
        <v>237612.63</v>
      </c>
    </row>
    <row r="55" spans="1:4" s="35" customFormat="1" ht="30" customHeight="1">
      <c r="A55" s="31" t="s">
        <v>333</v>
      </c>
      <c r="B55" s="80" t="s">
        <v>334</v>
      </c>
      <c r="C55" s="77" t="s">
        <v>259</v>
      </c>
      <c r="D55" s="82">
        <v>67835.66</v>
      </c>
    </row>
    <row r="56" spans="1:4" s="35" customFormat="1" ht="30" customHeight="1">
      <c r="A56" s="31" t="s">
        <v>335</v>
      </c>
      <c r="B56" s="79" t="s">
        <v>336</v>
      </c>
      <c r="C56" s="77" t="s">
        <v>259</v>
      </c>
      <c r="D56" s="82">
        <v>0</v>
      </c>
    </row>
    <row r="57" spans="1:4" s="35" customFormat="1" ht="15" customHeight="1">
      <c r="A57" s="31" t="s">
        <v>337</v>
      </c>
      <c r="B57" s="79" t="s">
        <v>207</v>
      </c>
      <c r="C57" s="77" t="s">
        <v>7</v>
      </c>
      <c r="D57" s="85" t="s">
        <v>227</v>
      </c>
    </row>
    <row r="58" spans="1:4" s="35" customFormat="1" ht="15" customHeight="1">
      <c r="A58" s="31" t="s">
        <v>338</v>
      </c>
      <c r="B58" s="79" t="s">
        <v>129</v>
      </c>
      <c r="C58" s="77" t="s">
        <v>7</v>
      </c>
      <c r="D58" s="77" t="s">
        <v>219</v>
      </c>
    </row>
    <row r="59" spans="1:9" s="35" customFormat="1" ht="15" customHeight="1">
      <c r="A59" s="31" t="s">
        <v>339</v>
      </c>
      <c r="B59" s="79" t="s">
        <v>321</v>
      </c>
      <c r="C59" s="77" t="s">
        <v>322</v>
      </c>
      <c r="D59" s="86">
        <f>D49</f>
        <v>9582.489399699782</v>
      </c>
      <c r="G59" s="87"/>
      <c r="I59" s="87"/>
    </row>
    <row r="60" spans="1:9" s="35" customFormat="1" ht="15" customHeight="1">
      <c r="A60" s="31" t="s">
        <v>340</v>
      </c>
      <c r="B60" s="79" t="s">
        <v>324</v>
      </c>
      <c r="C60" s="77" t="s">
        <v>259</v>
      </c>
      <c r="D60" s="86">
        <v>132006.24</v>
      </c>
      <c r="G60" s="87"/>
      <c r="I60" s="87"/>
    </row>
    <row r="61" spans="1:9" s="35" customFormat="1" ht="15" customHeight="1">
      <c r="A61" s="31" t="s">
        <v>341</v>
      </c>
      <c r="B61" s="80" t="s">
        <v>326</v>
      </c>
      <c r="C61" s="77" t="s">
        <v>259</v>
      </c>
      <c r="D61" s="86">
        <v>120611.88</v>
      </c>
      <c r="F61" s="88"/>
      <c r="G61" s="87"/>
      <c r="I61" s="87"/>
    </row>
    <row r="62" spans="1:9" s="35" customFormat="1" ht="15" customHeight="1">
      <c r="A62" s="31" t="s">
        <v>342</v>
      </c>
      <c r="B62" s="80" t="s">
        <v>328</v>
      </c>
      <c r="C62" s="77" t="s">
        <v>259</v>
      </c>
      <c r="D62" s="86">
        <v>25314.32</v>
      </c>
      <c r="F62" s="1"/>
      <c r="G62" s="87"/>
      <c r="I62" s="87"/>
    </row>
    <row r="63" spans="1:9" s="35" customFormat="1" ht="29.25" customHeight="1">
      <c r="A63" s="31" t="s">
        <v>343</v>
      </c>
      <c r="B63" s="80" t="s">
        <v>330</v>
      </c>
      <c r="C63" s="77" t="s">
        <v>259</v>
      </c>
      <c r="D63" s="86">
        <f>D60</f>
        <v>132006.24</v>
      </c>
      <c r="F63" s="1"/>
      <c r="G63" s="87"/>
      <c r="I63" s="87"/>
    </row>
    <row r="64" spans="1:9" s="35" customFormat="1" ht="29.25" customHeight="1">
      <c r="A64" s="31" t="s">
        <v>344</v>
      </c>
      <c r="B64" s="80" t="s">
        <v>332</v>
      </c>
      <c r="C64" s="77" t="s">
        <v>259</v>
      </c>
      <c r="D64" s="86">
        <f>129040.76</f>
        <v>129040.76</v>
      </c>
      <c r="F64" s="1"/>
      <c r="G64" s="87"/>
      <c r="I64" s="87"/>
    </row>
    <row r="65" spans="1:9" s="35" customFormat="1" ht="29.25" customHeight="1">
      <c r="A65" s="31" t="s">
        <v>345</v>
      </c>
      <c r="B65" s="80" t="s">
        <v>334</v>
      </c>
      <c r="C65" s="77" t="s">
        <v>259</v>
      </c>
      <c r="D65" s="86">
        <v>36839.65</v>
      </c>
      <c r="F65" s="1"/>
      <c r="G65" s="87"/>
      <c r="I65" s="87"/>
    </row>
    <row r="66" spans="1:9" s="35" customFormat="1" ht="29.25" customHeight="1">
      <c r="A66" s="31" t="s">
        <v>346</v>
      </c>
      <c r="B66" s="79" t="s">
        <v>336</v>
      </c>
      <c r="C66" s="77" t="s">
        <v>259</v>
      </c>
      <c r="D66" s="86">
        <v>0</v>
      </c>
      <c r="F66" s="1"/>
      <c r="G66" s="87"/>
      <c r="I66" s="87"/>
    </row>
    <row r="67" spans="1:9" s="35" customFormat="1" ht="15" customHeight="1">
      <c r="A67" s="31" t="s">
        <v>347</v>
      </c>
      <c r="B67" s="79" t="s">
        <v>207</v>
      </c>
      <c r="C67" s="77" t="s">
        <v>7</v>
      </c>
      <c r="D67" s="85" t="s">
        <v>135</v>
      </c>
      <c r="F67" s="1"/>
      <c r="G67" s="87"/>
      <c r="I67" s="87"/>
    </row>
    <row r="68" spans="1:9" s="35" customFormat="1" ht="15" customHeight="1">
      <c r="A68" s="31" t="s">
        <v>348</v>
      </c>
      <c r="B68" s="79" t="s">
        <v>129</v>
      </c>
      <c r="C68" s="77" t="s">
        <v>7</v>
      </c>
      <c r="D68" s="31" t="s">
        <v>231</v>
      </c>
      <c r="F68" s="1"/>
      <c r="G68" s="87"/>
      <c r="I68" s="87"/>
    </row>
    <row r="69" spans="1:9" s="35" customFormat="1" ht="15" customHeight="1">
      <c r="A69" s="31" t="s">
        <v>349</v>
      </c>
      <c r="B69" s="79" t="s">
        <v>321</v>
      </c>
      <c r="C69" s="77" t="s">
        <v>322</v>
      </c>
      <c r="D69" s="82">
        <f>(71269.02*6)/1544.97+(74384.78*6)/1612.71</f>
        <v>553.5228031345398</v>
      </c>
      <c r="F69" s="1"/>
      <c r="G69" s="87"/>
      <c r="I69" s="87"/>
    </row>
    <row r="70" spans="1:9" s="35" customFormat="1" ht="15" customHeight="1">
      <c r="A70" s="31" t="s">
        <v>350</v>
      </c>
      <c r="B70" s="79" t="s">
        <v>324</v>
      </c>
      <c r="C70" s="77" t="s">
        <v>259</v>
      </c>
      <c r="D70" s="89">
        <v>873922.8</v>
      </c>
      <c r="F70" s="1"/>
      <c r="G70" s="87"/>
      <c r="I70" s="87"/>
    </row>
    <row r="71" spans="1:11" s="35" customFormat="1" ht="15" customHeight="1">
      <c r="A71" s="31" t="s">
        <v>351</v>
      </c>
      <c r="B71" s="80" t="s">
        <v>326</v>
      </c>
      <c r="C71" s="77" t="s">
        <v>259</v>
      </c>
      <c r="D71" s="89">
        <v>798488.58</v>
      </c>
      <c r="F71" s="1"/>
      <c r="G71" s="87"/>
      <c r="I71" s="87"/>
      <c r="K71" s="87"/>
    </row>
    <row r="72" spans="1:11" s="35" customFormat="1" ht="15" customHeight="1">
      <c r="A72" s="31" t="s">
        <v>352</v>
      </c>
      <c r="B72" s="80" t="s">
        <v>328</v>
      </c>
      <c r="C72" s="77" t="s">
        <v>259</v>
      </c>
      <c r="D72" s="89">
        <v>167588.73</v>
      </c>
      <c r="F72" s="1"/>
      <c r="G72" s="1"/>
      <c r="I72" s="1"/>
      <c r="K72" s="1"/>
    </row>
    <row r="73" spans="1:11" s="35" customFormat="1" ht="29.25" customHeight="1">
      <c r="A73" s="31" t="s">
        <v>353</v>
      </c>
      <c r="B73" s="80" t="s">
        <v>330</v>
      </c>
      <c r="C73" s="77" t="s">
        <v>259</v>
      </c>
      <c r="D73" s="89">
        <f>D70</f>
        <v>873922.8</v>
      </c>
      <c r="F73" s="1"/>
      <c r="G73" s="1"/>
      <c r="I73" s="1"/>
      <c r="K73" s="1"/>
    </row>
    <row r="74" spans="1:11" s="35" customFormat="1" ht="29.25" customHeight="1">
      <c r="A74" s="31" t="s">
        <v>354</v>
      </c>
      <c r="B74" s="80" t="s">
        <v>332</v>
      </c>
      <c r="C74" s="77" t="s">
        <v>259</v>
      </c>
      <c r="D74" s="89">
        <v>916597.92</v>
      </c>
      <c r="F74" s="1"/>
      <c r="G74" s="1"/>
      <c r="I74" s="1"/>
      <c r="K74" s="1"/>
    </row>
    <row r="75" spans="1:11" s="35" customFormat="1" ht="29.25" customHeight="1">
      <c r="A75" s="31" t="s">
        <v>355</v>
      </c>
      <c r="B75" s="80" t="s">
        <v>334</v>
      </c>
      <c r="C75" s="77" t="s">
        <v>259</v>
      </c>
      <c r="D75" s="89">
        <v>222659.09</v>
      </c>
      <c r="F75" s="1"/>
      <c r="G75" s="1"/>
      <c r="I75" s="1"/>
      <c r="K75" s="1"/>
    </row>
    <row r="76" spans="1:11" s="35" customFormat="1" ht="29.25" customHeight="1">
      <c r="A76" s="31" t="s">
        <v>356</v>
      </c>
      <c r="B76" s="79" t="s">
        <v>336</v>
      </c>
      <c r="C76" s="77" t="s">
        <v>259</v>
      </c>
      <c r="D76" s="89">
        <v>0</v>
      </c>
      <c r="F76" s="1"/>
      <c r="G76" s="1"/>
      <c r="I76" s="1"/>
      <c r="K76" s="1"/>
    </row>
    <row r="77" spans="1:4" ht="15.75" customHeight="1">
      <c r="A77" s="78" t="s">
        <v>357</v>
      </c>
      <c r="B77" s="78"/>
      <c r="C77" s="78"/>
      <c r="D77" s="78"/>
    </row>
    <row r="78" spans="1:4" ht="15.75" customHeight="1">
      <c r="A78" s="31" t="s">
        <v>358</v>
      </c>
      <c r="B78" s="79" t="s">
        <v>308</v>
      </c>
      <c r="C78" s="77" t="s">
        <v>39</v>
      </c>
      <c r="D78" s="84">
        <v>0</v>
      </c>
    </row>
    <row r="79" spans="1:4" ht="15.75" customHeight="1">
      <c r="A79" s="31" t="s">
        <v>359</v>
      </c>
      <c r="B79" s="79" t="s">
        <v>309</v>
      </c>
      <c r="C79" s="77" t="s">
        <v>39</v>
      </c>
      <c r="D79" s="84">
        <v>0</v>
      </c>
    </row>
    <row r="80" spans="1:4" ht="15.75" customHeight="1">
      <c r="A80" s="31" t="s">
        <v>360</v>
      </c>
      <c r="B80" s="79" t="s">
        <v>310</v>
      </c>
      <c r="C80" s="77" t="s">
        <v>39</v>
      </c>
      <c r="D80" s="84">
        <v>0</v>
      </c>
    </row>
    <row r="81" spans="1:4" ht="15.75" customHeight="1">
      <c r="A81" s="31" t="s">
        <v>361</v>
      </c>
      <c r="B81" s="79" t="s">
        <v>311</v>
      </c>
      <c r="C81" s="77" t="s">
        <v>259</v>
      </c>
      <c r="D81" s="84">
        <v>0</v>
      </c>
    </row>
    <row r="82" spans="1:4" ht="15.75" customHeight="1">
      <c r="A82" s="78" t="s">
        <v>362</v>
      </c>
      <c r="B82" s="78"/>
      <c r="C82" s="78"/>
      <c r="D82" s="78"/>
    </row>
    <row r="83" spans="1:4" ht="15.75" customHeight="1">
      <c r="A83" s="31" t="s">
        <v>363</v>
      </c>
      <c r="B83" s="79" t="s">
        <v>364</v>
      </c>
      <c r="C83" s="77" t="s">
        <v>39</v>
      </c>
      <c r="D83" s="84">
        <v>10</v>
      </c>
    </row>
    <row r="84" spans="1:4" ht="15.75" customHeight="1">
      <c r="A84" s="31" t="s">
        <v>365</v>
      </c>
      <c r="B84" s="79" t="s">
        <v>366</v>
      </c>
      <c r="C84" s="77" t="s">
        <v>39</v>
      </c>
      <c r="D84" s="84">
        <v>1</v>
      </c>
    </row>
    <row r="85" spans="1:4" ht="29.25" customHeight="1">
      <c r="A85" s="31" t="s">
        <v>367</v>
      </c>
      <c r="B85" s="79" t="s">
        <v>368</v>
      </c>
      <c r="C85" s="77" t="s">
        <v>259</v>
      </c>
      <c r="D85" s="84">
        <v>0</v>
      </c>
    </row>
  </sheetData>
  <sheetProtection selectLockedCells="1" selectUnlockedCells="1"/>
  <mergeCells count="8">
    <mergeCell ref="A1:D1"/>
    <mergeCell ref="A7:D7"/>
    <mergeCell ref="A25:D25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2015-02-10T02:19:23Z</cp:lastPrinted>
  <dcterms:created xsi:type="dcterms:W3CDTF">2006-09-15T20:00:00Z</dcterms:created>
  <dcterms:modified xsi:type="dcterms:W3CDTF">2015-04-27T11:21:40Z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