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6"/>
  </bookViews>
  <sheets>
    <sheet name="2.1" sheetId="1" r:id="rId1"/>
    <sheet name="2.2." sheetId="2" r:id="rId2"/>
    <sheet name="2.3." sheetId="3" r:id="rId3"/>
    <sheet name="2.4" sheetId="4" r:id="rId4"/>
    <sheet name="2.5" sheetId="5" r:id="rId5"/>
    <sheet name="2.6" sheetId="6" r:id="rId6"/>
    <sheet name="2.7" sheetId="7" r:id="rId7"/>
    <sheet name="2.8" sheetId="8" r:id="rId8"/>
  </sheets>
  <definedNames>
    <definedName name="_xlnm.Print_Titles" localSheetId="0">'2.1'!$3:$3</definedName>
    <definedName name="_xlnm.Print_Titles" localSheetId="1">'2.2.'!$3:$3</definedName>
    <definedName name="_xlnm.Print_Titles" localSheetId="7">'2.8'!$3:$3</definedName>
    <definedName name="_xlnm.Print_Titles" localSheetId="0">'2.1'!$3:$3</definedName>
    <definedName name="_xlnm.Print_Titles" localSheetId="1">'2.2.'!$3:$3</definedName>
    <definedName name="_xlnm.Print_Titles" localSheetId="7">'2.8'!$3:$3</definedName>
  </definedNames>
  <calcPr fullCalcOnLoad="1"/>
</workbook>
</file>

<file path=xl/sharedStrings.xml><?xml version="1.0" encoding="utf-8"?>
<sst xmlns="http://schemas.openxmlformats.org/spreadsheetml/2006/main" count="806" uniqueCount="372">
  <si>
    <t>Форма 2.1. Общие сведения о многоквартирном доме</t>
  </si>
  <si>
    <t>№ п/п</t>
  </si>
  <si>
    <t>Наименование параметра</t>
  </si>
  <si>
    <t>Ед. изм.</t>
  </si>
  <si>
    <t>Значение</t>
  </si>
  <si>
    <t>1.</t>
  </si>
  <si>
    <t>Дата заполнения/внесения изменений</t>
  </si>
  <si>
    <t>-</t>
  </si>
  <si>
    <t>05.02.2015г.</t>
  </si>
  <si>
    <t>Сведения о способе управления многоквартирным домом</t>
  </si>
  <si>
    <t>2.</t>
  </si>
  <si>
    <t>Документ, подтверждающий выбранный способ управления (протокол общего собрания собственников (членов кооператива))</t>
  </si>
  <si>
    <t>Протокол общего собрания собственников, 17.11.2006, б/н</t>
  </si>
  <si>
    <t>3.</t>
  </si>
  <si>
    <t>Договор управления:          - дата, номер договора</t>
  </si>
  <si>
    <t>12.10.2007г, б/н</t>
  </si>
  <si>
    <t>- документ договора управления</t>
  </si>
  <si>
    <t>Договор</t>
  </si>
  <si>
    <t>Сведения о способе формирования фонда капитального ремонта</t>
  </si>
  <si>
    <t>4.</t>
  </si>
  <si>
    <t>Способ формирования фонда капитального ремонта</t>
  </si>
  <si>
    <t>На счёте регионального оператора</t>
  </si>
  <si>
    <t>Общая характеристика многоквартирного дома</t>
  </si>
  <si>
    <t>5.</t>
  </si>
  <si>
    <t xml:space="preserve">Адрес многоквартирного дома   </t>
  </si>
  <si>
    <t>Московская обл, Электросталь г., Советская ул., д. 12/1</t>
  </si>
  <si>
    <t>6.</t>
  </si>
  <si>
    <t>Год постройки / Год ввода дома в эксплуатацию</t>
  </si>
  <si>
    <t>1955г.</t>
  </si>
  <si>
    <t>7.</t>
  </si>
  <si>
    <t>Серия, тип постройки здания</t>
  </si>
  <si>
    <t>Кирпичный</t>
  </si>
  <si>
    <t>8.</t>
  </si>
  <si>
    <t>Тип дома</t>
  </si>
  <si>
    <t>Многоквартирный</t>
  </si>
  <si>
    <t>9.</t>
  </si>
  <si>
    <t>Количество этажей:</t>
  </si>
  <si>
    <t>10.</t>
  </si>
  <si>
    <t xml:space="preserve">-         наибольшее                   </t>
  </si>
  <si>
    <t>ед.</t>
  </si>
  <si>
    <t>11.</t>
  </si>
  <si>
    <t>-         наименьшее</t>
  </si>
  <si>
    <t>12.</t>
  </si>
  <si>
    <t xml:space="preserve">Количество подъездов                  </t>
  </si>
  <si>
    <t>13.</t>
  </si>
  <si>
    <t>Количество лифтов</t>
  </si>
  <si>
    <t>14.</t>
  </si>
  <si>
    <t>Количество помещений</t>
  </si>
  <si>
    <t>15.</t>
  </si>
  <si>
    <t xml:space="preserve"> -        жилых                </t>
  </si>
  <si>
    <t>16.</t>
  </si>
  <si>
    <t xml:space="preserve"> -        нежилых                </t>
  </si>
  <si>
    <t>17.</t>
  </si>
  <si>
    <t xml:space="preserve">Общая площадь дома, в том числе:           </t>
  </si>
  <si>
    <t>кв.м.</t>
  </si>
  <si>
    <t>18.</t>
  </si>
  <si>
    <t>-         общая площадь жилых помещений</t>
  </si>
  <si>
    <t>19.</t>
  </si>
  <si>
    <t>-         общая площадь нежилых помещений</t>
  </si>
  <si>
    <t>20.</t>
  </si>
  <si>
    <t xml:space="preserve">-         общая площадь помещений, входящих в состав общего имущества </t>
  </si>
  <si>
    <t>21.</t>
  </si>
  <si>
    <t>Кадастровый номер земельного участка, на котором расположен дом</t>
  </si>
  <si>
    <t>50:46:0020201:6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</si>
  <si>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</si>
  <si>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</si>
  <si>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</si>
  <si>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</si>
  <si>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</si>
  <si>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</si>
  <si>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</si>
  <si>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</si>
  <si>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</si>
  <si>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</si>
  <si>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</si>
  <si>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</si>
  <si>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Е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</si>
  <si>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</si>
  <si>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</si>
  <si>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</si>
  <si>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</si>
  <si>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</si>
  <si>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Нет</t>
  </si>
  <si>
    <t>30.</t>
  </si>
  <si>
    <t>Спортивная площадка</t>
  </si>
  <si>
    <t>31.</t>
  </si>
  <si>
    <t>Другое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</si>
  <si>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</si>
  <si>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</si>
  <si>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t>Фундамент</t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</si>
  <si>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</si>
  <si>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t>Тип фундамента</t>
  </si>
  <si>
    <t>Ленточный</t>
  </si>
  <si>
    <t>Стены и перекрытия</t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</si>
  <si>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</si>
  <si>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t>Тип перекрытия</t>
  </si>
  <si>
    <t>Деревянные</t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</si>
  <si>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</si>
  <si>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t>Материал несущих стен</t>
  </si>
  <si>
    <t>кирпичные</t>
  </si>
  <si>
    <t>Фасады (заполняется по каждому типу фасада)</t>
  </si>
  <si>
    <t>Тип фасада</t>
  </si>
  <si>
    <t>Окрашенный</t>
  </si>
  <si>
    <t>Крыши (заполняется по каждому типу крыши)</t>
  </si>
  <si>
    <t>Тип крыши</t>
  </si>
  <si>
    <t>Скатная</t>
  </si>
  <si>
    <t>Тип кровли</t>
  </si>
  <si>
    <t>Из волнистых и полуволнистых асбестоцементных листов (шиферная)</t>
  </si>
  <si>
    <t>Подвалы</t>
  </si>
  <si>
    <t>Площадь подвала по полу</t>
  </si>
  <si>
    <t xml:space="preserve">Мусоропроводы </t>
  </si>
  <si>
    <t>Тип мусоропровода</t>
  </si>
  <si>
    <t>Отсутствует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</si>
  <si>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</si>
  <si>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</si>
  <si>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</si>
  <si>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</si>
  <si>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</si>
  <si>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</si>
  <si>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14.1</t>
  </si>
  <si>
    <t>Вид коммунального ресурса</t>
  </si>
  <si>
    <t>Холодное водоснабжение</t>
  </si>
  <si>
    <t>15.1</t>
  </si>
  <si>
    <t>Наличие прибора учета</t>
  </si>
  <si>
    <t>Отсутствует, требуется установка</t>
  </si>
  <si>
    <t>16.1</t>
  </si>
  <si>
    <t>Тип прибора учета</t>
  </si>
  <si>
    <t>17.1</t>
  </si>
  <si>
    <t>Единица измерения</t>
  </si>
  <si>
    <t>18.1</t>
  </si>
  <si>
    <t xml:space="preserve">Дата ввода в эксплуатацию  </t>
  </si>
  <si>
    <t>19.1</t>
  </si>
  <si>
    <t xml:space="preserve">Дата поверки / замены прибора в эксплуатации </t>
  </si>
  <si>
    <t>14.2</t>
  </si>
  <si>
    <t>Отопление</t>
  </si>
  <si>
    <t>15.2</t>
  </si>
  <si>
    <t>16.2</t>
  </si>
  <si>
    <t>17.2</t>
  </si>
  <si>
    <t>18.2</t>
  </si>
  <si>
    <t>19.2</t>
  </si>
  <si>
    <t>14.3</t>
  </si>
  <si>
    <t>Электроснабжение</t>
  </si>
  <si>
    <t>15.3</t>
  </si>
  <si>
    <t>16.3</t>
  </si>
  <si>
    <t>17.3</t>
  </si>
  <si>
    <t>18.3</t>
  </si>
  <si>
    <t>19.3</t>
  </si>
  <si>
    <t>Система электроснабжения</t>
  </si>
  <si>
    <t>Тип системы электроснабжения</t>
  </si>
  <si>
    <t>центральное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</si>
  <si>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</si>
  <si>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</si>
  <si>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</si>
  <si>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</si>
  <si>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</si>
  <si>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отсутствует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</si>
  <si>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</si>
  <si>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</si>
  <si>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</si>
  <si>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</si>
  <si>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</si>
  <si>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куб.м.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</si>
  <si>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</si>
  <si>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</si>
  <si>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</si>
  <si>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</si>
  <si>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вытяжная вентиляция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</si>
  <si>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</si>
  <si>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</si>
  <si>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</si>
  <si>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</si>
  <si>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наружные водостоки</t>
  </si>
  <si>
    <t>Дополнительное оборудование (заполняется для каждого вида оборудования)</t>
  </si>
  <si>
    <t>Вид оборудования</t>
  </si>
  <si>
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</si>
  <si>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работ/ услуг</t>
  </si>
  <si>
    <t>Ед. измерен.</t>
  </si>
  <si>
    <t>Стоимость на единицу измерения, руб.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</si>
  <si>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</si>
  <si>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</si>
  <si>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Периодичность  предоставления работ (услуг)</t>
  </si>
  <si>
    <t xml:space="preserve">Исполнитель работ (услуг) </t>
  </si>
  <si>
    <t>Управление жилым фондом</t>
  </si>
  <si>
    <t>кв.м</t>
  </si>
  <si>
    <t>01.07.2014г.</t>
  </si>
  <si>
    <t>Постановление Администрации городского округа Электросталь Московской области от 29.05.2014г. № 438/7 "Об установлении с 1 июля 2014 года стоимости услуг и работ за содержание и текущий ремонт жилых помещений для нанимателей жилых помещений, занимаемых по договорам социального найма и найма жилых помещений государственного или муниципального жилищного фонда, на территории городского округа Электросталь Московской области"</t>
  </si>
  <si>
    <t>Ежедневно</t>
  </si>
  <si>
    <t>Открытое акционерное Общество "Северное" (ОАО "Северное");                                                                 ИНН 5053040768</t>
  </si>
  <si>
    <t>Прочая услуга</t>
  </si>
  <si>
    <t>Ежемесячно  (Диспетчерское и аварийно-техническое обслуживание - Круглосуточно)</t>
  </si>
  <si>
    <t>Работы, выполняемые для надлежащего содержания несущих конструкций (фундаментов, стен, колонн и столбов, перекрытий и покрытий, балок, регелей, лестниц, несущих элементов, крыш) и несущих конструкций (перегородок, внутренней отделки, полов) МКД.  Работы, необходимые для надлежащего содержания оборудования и систем инженерно-технического обеспечения, входящих в состав общего имущества в МКД. Осуществление аварийно-диспетчерского обслуживания МКД.</t>
  </si>
  <si>
    <t>По графику</t>
  </si>
  <si>
    <t>Общество с ограниченной Ответственностью "ГемГазСтрой" (ООО "ГемГазСтрой");                                                                 ИНН 5053052308</t>
  </si>
  <si>
    <t>Работы, выполняемые в целях надлежащего содержания систем ВДГО в МКД</t>
  </si>
  <si>
    <t>Общество с ограниченной Ответственностью "ИНВЭЛ" (ООО "ИНВЭЛ");                                                                 ИНН 5053004304</t>
  </si>
  <si>
    <t>Работы, выполняемые вцелях надлежащего содержания систем вентиляции и дымоудаления МКД</t>
  </si>
  <si>
    <t>Уборка внутридомовых мест общего пользования</t>
  </si>
  <si>
    <t>Два и более раз в неделю</t>
  </si>
  <si>
    <t>Общество с ограниченной Ответственностью "Группа компаний Метфорт" (ООО "Группа компаний Метфорт");                                      ИНН 5053034098</t>
  </si>
  <si>
    <t>Работы по обеспечению вывоза и захоронения ТБО</t>
  </si>
  <si>
    <t>Уборка придовой территории</t>
  </si>
  <si>
    <t>По мере необходимости</t>
  </si>
  <si>
    <t>Работы по содержанию зеленых насаждений на земельном участке, на котором расположен МКД.</t>
  </si>
  <si>
    <t>По мере выявления</t>
  </si>
  <si>
    <t>Обнаружение и устранение неисправностей внутридомовых конструктивных элементов и инженерно-технических систем МКД</t>
  </si>
  <si>
    <t xml:space="preserve">Форма 2.4. Сведения об оказываемых коммунальных услугах </t>
  </si>
  <si>
    <t>Вид коммунальной услуги</t>
  </si>
  <si>
    <t>Тип предоставление услуги</t>
  </si>
  <si>
    <t>Тариф, установленный для потребителей с НДС, руб.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</si>
  <si>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</si>
  <si>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</si>
  <si>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</si>
  <si>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</si>
  <si>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</si>
  <si>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</si>
  <si>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</si>
  <si>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r>
      <t xml:space="preserve">1.       </t>
    </r>
    <r>
      <rPr>
        <b/>
        <sz val="10"/>
        <color indexed="8"/>
        <rFont val="Times New Roman"/>
        <family val="1"/>
      </rPr>
      <t> </t>
    </r>
  </si>
  <si>
    <t>Предоставляется через договор управления</t>
  </si>
  <si>
    <t>куб.м</t>
  </si>
  <si>
    <t>Муниципальное унитарное предприятие "Производственно-техническое предприятие городского хозяйства"; ИНН 5053006284</t>
  </si>
  <si>
    <t>23.01.2014г. № 1- УО</t>
  </si>
  <si>
    <t>от 19.12.2013г. № 150-Р Распоряжение Комитета по ценам и тарифам Московской области</t>
  </si>
  <si>
    <t>6,90 куб.м/чел.</t>
  </si>
  <si>
    <t>нет</t>
  </si>
  <si>
    <t>04.12.2009г. № 537/9 Постановление Администрации городского округа Электросталь Московской области «Об установлении с 1 января 2010 года на территории городского округа Электросталь Московской области нормативов потребления отдельных видов коммунальных услуг»</t>
  </si>
  <si>
    <t>от 09.12.2014г. № 162-РВ Распоряжение Министерства жилищно-коммунального хозяйства Московской области</t>
  </si>
  <si>
    <r>
      <t xml:space="preserve">2.       </t>
    </r>
    <r>
      <rPr>
        <b/>
        <sz val="10"/>
        <color indexed="8"/>
        <rFont val="Times New Roman"/>
        <family val="1"/>
      </rPr>
      <t> </t>
    </r>
  </si>
  <si>
    <t>Водоотведение</t>
  </si>
  <si>
    <t>куб. м</t>
  </si>
  <si>
    <t xml:space="preserve">04.12.2009г. № 537/9 Постановление Администрации городского округа Электросталь Московской области «Об установлении с 1 января 2010 года на территории городского округа Электросталь Московской области нормативов потребления отдельных видов коммунальных услуг»        </t>
  </si>
  <si>
    <r>
      <t xml:space="preserve">3.       </t>
    </r>
    <r>
      <rPr>
        <b/>
        <sz val="10"/>
        <color indexed="8"/>
        <rFont val="Times New Roman"/>
        <family val="1"/>
      </rPr>
      <t> </t>
    </r>
  </si>
  <si>
    <t>Гкал</t>
  </si>
  <si>
    <t xml:space="preserve">20.01.2011г.   № 3-УО </t>
  </si>
  <si>
    <t>от 20.12.2013г. № 152-Р Распоряжение Комитета по ценам и тарифам Московской области</t>
  </si>
  <si>
    <t>0,01542 Гкал/кв.м</t>
  </si>
  <si>
    <r>
      <t xml:space="preserve">4.       </t>
    </r>
    <r>
      <rPr>
        <b/>
        <sz val="10"/>
        <color indexed="8"/>
        <rFont val="Times New Roman"/>
        <family val="1"/>
      </rPr>
      <t> </t>
    </r>
  </si>
  <si>
    <t>Предоставляется через прямые договоры с собственниками</t>
  </si>
  <si>
    <t>кВт*ч</t>
  </si>
  <si>
    <t>Открытое акционерное Общество "Мосэнергосбыт";                       ИНН 7736520080</t>
  </si>
  <si>
    <t>01.01.2007г.  № 72400247</t>
  </si>
  <si>
    <t>от 13.12.2013г. № 144-Р Распоряжение Комитета по ценам и тарифам Московской области</t>
  </si>
  <si>
    <r>
      <t xml:space="preserve">5.       </t>
    </r>
    <r>
      <rPr>
        <b/>
        <sz val="10"/>
        <color indexed="8"/>
        <rFont val="Times New Roman"/>
        <family val="1"/>
      </rPr>
      <t> </t>
    </r>
  </si>
  <si>
    <t>Газоснабжение</t>
  </si>
  <si>
    <t>Государственное унитарное предприятие Московской области  "Мособлгаз" "Ногинскмежрайгаз"; ИНН 5000001317</t>
  </si>
  <si>
    <t xml:space="preserve">Форма 2.5. Сведения об использовании общего имущества  в многоквартирном доме 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</si>
  <si>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</si>
  <si>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</si>
  <si>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</si>
  <si>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</si>
  <si>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</si>
  <si>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t>Наименование  владельца (пользователя)</t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</si>
  <si>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</si>
  <si>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t>ИНН  владельца (пользователя)</t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</si>
  <si>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</si>
  <si>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t>Реквизиты договора (номер и дата)</t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</si>
  <si>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</si>
  <si>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t>Дата начала действия договора</t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</si>
  <si>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</si>
  <si>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t>Стоимость по договору в месяц</t>
  </si>
  <si>
    <t>руб.</t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</si>
  <si>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</si>
  <si>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</si>
  <si>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 Сведения о капитальном ремонте общего имущества в многоквартирном доме</t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</si>
  <si>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</si>
  <si>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</si>
  <si>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</si>
  <si>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</si>
  <si>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 xml:space="preserve">Форма 2.7. Сведения о проведенных общих собраниях собственников помещений в многоквартирном доме </t>
  </si>
  <si>
    <t>Реквизиты протокола общего собрания собственников помещений (дата, номер)</t>
  </si>
  <si>
    <t>Протокол от 17.11.2006г. №б/н</t>
  </si>
  <si>
    <t>Протокол общего собрания собственников помещений, содержащий результат (решение) собрания</t>
  </si>
  <si>
    <t>протокол</t>
  </si>
  <si>
    <t>Форма 2.8. Отчет об исполнении управляющей организацией договора управления</t>
  </si>
  <si>
    <t>Дата начала отчетного периода</t>
  </si>
  <si>
    <t>01.01.2014г.</t>
  </si>
  <si>
    <t>Дата конца отчетного периода</t>
  </si>
  <si>
    <t>31.12.2014г.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</si>
  <si>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</si>
  <si>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</si>
  <si>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t xml:space="preserve">     - переплата потребителями</t>
  </si>
  <si>
    <t xml:space="preserve">     - задолженность потребителей</t>
  </si>
  <si>
    <t>Начислено  за работы (услуги) по содержанию и текущему ремонту, в том числе: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</si>
  <si>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</si>
  <si>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</si>
  <si>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</si>
  <si>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Получено денежных средств, в т. ч: </t>
  </si>
  <si>
    <t xml:space="preserve">     - денежных средств от потребителей</t>
  </si>
  <si>
    <t xml:space="preserve">     - целевых взносов от потребителей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</si>
  <si>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</si>
  <si>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</si>
  <si>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</si>
  <si>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</si>
  <si>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</si>
  <si>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-         переплата потребителями</t>
  </si>
  <si>
    <t>-         задолженность потребителей</t>
  </si>
  <si>
    <t>Выполненные  работы (оказанные услуги) по содержанию общего имущества и текущему ремонту в отчетном периоде</t>
  </si>
  <si>
    <t>- по содержанию общего имущества:</t>
  </si>
  <si>
    <t>Наименование работы</t>
  </si>
  <si>
    <t>см.форму 2.3.</t>
  </si>
  <si>
    <t>Исполнитель работ</t>
  </si>
  <si>
    <t>Периодичность выполнения работы (услуги)</t>
  </si>
  <si>
    <t>- по текущему ремонту:</t>
  </si>
  <si>
    <t>21.1</t>
  </si>
  <si>
    <t>замена труб холодной воды (нижняя разводка) 3-ий подъезд; ремонт балконов кв. №№ 56,58,68</t>
  </si>
  <si>
    <t>22.1</t>
  </si>
  <si>
    <t>г.о. Электросталь Московской области 144005 ул. Жулябина, дом № 3А т.576-34-53; т/факс 6-48-80  Открытое Акционерное Общество       "Северное" (ОАО "Северное"), ИНН 5053040768</t>
  </si>
  <si>
    <t>22.2</t>
  </si>
  <si>
    <t>ООО"Каскад-Строй плюс" г.о. Электросталь Московской области 144006, ул. Первомайская, дом № 4, пом.01 тел. 89262341294 ИНН 5053035493</t>
  </si>
  <si>
    <t>23.1</t>
  </si>
  <si>
    <t>при проведении текущего ремонта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</si>
  <si>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</si>
  <si>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</si>
  <si>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</si>
  <si>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</si>
  <si>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</si>
  <si>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</si>
  <si>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</si>
  <si>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</si>
  <si>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32.</t>
  </si>
  <si>
    <t>33.</t>
  </si>
  <si>
    <t>Информация о предоставленных коммунальных услугах (по каждой коммунальной услуге)</t>
  </si>
  <si>
    <t>34.1</t>
  </si>
  <si>
    <t>35.1</t>
  </si>
  <si>
    <t>36.1</t>
  </si>
  <si>
    <t xml:space="preserve">Общий объем потребления </t>
  </si>
  <si>
    <t>нат.показ.</t>
  </si>
  <si>
    <t>37.1</t>
  </si>
  <si>
    <t>Начислено потребителям</t>
  </si>
  <si>
    <t>38.1</t>
  </si>
  <si>
    <t>Оплачено потребителями</t>
  </si>
  <si>
    <t>39.1</t>
  </si>
  <si>
    <t xml:space="preserve">Задолженность потребителей </t>
  </si>
  <si>
    <t>40.1</t>
  </si>
  <si>
    <t>Начислено поставщиком (поставщиками) коммунального ресурса</t>
  </si>
  <si>
    <t>41.1</t>
  </si>
  <si>
    <t>Оплачено поставщику (поставщиками) коммунального ресурса</t>
  </si>
  <si>
    <t>42.1</t>
  </si>
  <si>
    <t>Задолженность перед поставщиком (поставщиками) коммунального ресурса</t>
  </si>
  <si>
    <t>43.1</t>
  </si>
  <si>
    <t>Сумма пени и штрафов, уплаченные поставщику (поставщикам) коммунального ресурса</t>
  </si>
  <si>
    <t>34.2</t>
  </si>
  <si>
    <t>35.2</t>
  </si>
  <si>
    <t>36.2</t>
  </si>
  <si>
    <t>37.2</t>
  </si>
  <si>
    <t>38.2</t>
  </si>
  <si>
    <t>39.2</t>
  </si>
  <si>
    <t>40.2</t>
  </si>
  <si>
    <t>41.2</t>
  </si>
  <si>
    <t>42.2</t>
  </si>
  <si>
    <t>43.2</t>
  </si>
  <si>
    <t>34.3</t>
  </si>
  <si>
    <t>35.3</t>
  </si>
  <si>
    <t>36.3</t>
  </si>
  <si>
    <t>37.3</t>
  </si>
  <si>
    <t>38.3</t>
  </si>
  <si>
    <t>39.3</t>
  </si>
  <si>
    <t>40.3</t>
  </si>
  <si>
    <t>41.3</t>
  </si>
  <si>
    <t>42.3</t>
  </si>
  <si>
    <t>43.3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</si>
  <si>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</si>
  <si>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</si>
  <si>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</si>
  <si>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</si>
  <si>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47.</t>
  </si>
  <si>
    <t>Информация о ведении претензионно-исковой работы в отношении потребителей должников</t>
  </si>
  <si>
    <t>48.</t>
  </si>
  <si>
    <t>Направлено претензий потребителям должникам</t>
  </si>
  <si>
    <t>49.</t>
  </si>
  <si>
    <t>Направлено исковых заявлений</t>
  </si>
  <si>
    <t>50.</t>
  </si>
  <si>
    <t>Получено денежных средств по результатам  претензионно-исковой работы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</si>
</sst>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#,##0.00"/>
    <numFmt numFmtId="167" formatCode="0.00"/>
    <numFmt numFmtId="168" formatCode="0.0000"/>
    <numFmt numFmtId="169" formatCode="#,##0.00&quot;р.&quot;"/>
    <numFmt numFmtId="170" formatCode="DD/MM/YYYY"/>
  </numFmts>
  <fonts count="11">
    <font>
      <sz val="11"/>
      <color indexed="8"/>
      <name val="Calibri"/>
      <family val="2"/>
    </font>
    <font>
      <sz val="10"/>
      <name val="Arial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1"/>
      <color indexed="12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4" fillId="0" borderId="0" applyNumberFormat="0" applyFill="0" applyBorder="0" applyProtection="0">
      <alignment/>
    </xf>
  </cellStyleXfs>
  <cellXfs count="88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justify"/>
    </xf>
    <xf numFmtId="164" fontId="2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top" wrapText="1"/>
    </xf>
    <xf numFmtId="164" fontId="2" fillId="0" borderId="1" xfId="0" applyFont="1" applyBorder="1" applyAlignment="1">
      <alignment vertical="center" wrapText="1"/>
    </xf>
    <xf numFmtId="164" fontId="3" fillId="0" borderId="1" xfId="0" applyFont="1" applyBorder="1" applyAlignment="1">
      <alignment horizontal="center" vertical="center" wrapText="1"/>
    </xf>
    <xf numFmtId="164" fontId="3" fillId="0" borderId="0" xfId="0" applyFont="1" applyAlignment="1">
      <alignment vertical="top"/>
    </xf>
    <xf numFmtId="164" fontId="2" fillId="0" borderId="1" xfId="0" applyFont="1" applyBorder="1" applyAlignment="1">
      <alignment vertical="top" wrapText="1"/>
    </xf>
    <xf numFmtId="164" fontId="3" fillId="0" borderId="1" xfId="0" applyFont="1" applyBorder="1" applyAlignment="1">
      <alignment vertical="center" wrapText="1"/>
    </xf>
    <xf numFmtId="165" fontId="3" fillId="0" borderId="2" xfId="0" applyNumberFormat="1" applyFont="1" applyBorder="1" applyAlignment="1">
      <alignment vertical="center" wrapText="1"/>
    </xf>
    <xf numFmtId="165" fontId="3" fillId="0" borderId="3" xfId="0" applyNumberFormat="1" applyFont="1" applyBorder="1" applyAlignment="1">
      <alignment horizontal="right" vertical="center" wrapText="1"/>
    </xf>
    <xf numFmtId="164" fontId="4" fillId="0" borderId="1" xfId="20" applyNumberFormat="1" applyFont="1" applyFill="1" applyBorder="1" applyAlignment="1" applyProtection="1">
      <alignment horizontal="center" vertical="top" wrapText="1"/>
      <protection/>
    </xf>
    <xf numFmtId="164" fontId="3" fillId="0" borderId="1" xfId="0" applyFont="1" applyBorder="1" applyAlignment="1">
      <alignment horizontal="justify" vertical="center" wrapText="1"/>
    </xf>
    <xf numFmtId="164" fontId="3" fillId="0" borderId="1" xfId="0" applyFont="1" applyBorder="1" applyAlignment="1">
      <alignment horizontal="left" vertical="center" wrapText="1"/>
    </xf>
    <xf numFmtId="165" fontId="3" fillId="0" borderId="1" xfId="0" applyNumberFormat="1" applyFont="1" applyBorder="1" applyAlignment="1">
      <alignment horizontal="left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167" fontId="3" fillId="2" borderId="1" xfId="0" applyNumberFormat="1" applyFont="1" applyFill="1" applyBorder="1" applyAlignment="1">
      <alignment horizontal="center" vertical="center"/>
    </xf>
    <xf numFmtId="164" fontId="3" fillId="0" borderId="1" xfId="0" applyFont="1" applyFill="1" applyBorder="1" applyAlignment="1" applyProtection="1">
      <alignment horizontal="center" vertical="center" wrapText="1"/>
      <protection locked="0"/>
    </xf>
    <xf numFmtId="167" fontId="3" fillId="0" borderId="1" xfId="0" applyNumberFormat="1" applyFont="1" applyBorder="1" applyAlignment="1">
      <alignment horizontal="center" vertical="top" wrapText="1"/>
    </xf>
    <xf numFmtId="164" fontId="2" fillId="0" borderId="0" xfId="0" applyFont="1" applyBorder="1" applyAlignment="1">
      <alignment horizontal="center" wrapText="1"/>
    </xf>
    <xf numFmtId="164" fontId="2" fillId="0" borderId="0" xfId="0" applyFont="1" applyAlignment="1">
      <alignment/>
    </xf>
    <xf numFmtId="164" fontId="3" fillId="0" borderId="1" xfId="0" applyFont="1" applyBorder="1" applyAlignment="1">
      <alignment horizontal="left" vertical="top" wrapText="1"/>
    </xf>
    <xf numFmtId="164" fontId="3" fillId="0" borderId="1" xfId="0" applyFont="1" applyBorder="1" applyAlignment="1">
      <alignment vertical="top" wrapText="1"/>
    </xf>
    <xf numFmtId="165" fontId="3" fillId="0" borderId="1" xfId="0" applyNumberFormat="1" applyFont="1" applyBorder="1" applyAlignment="1">
      <alignment horizontal="left" vertical="top" wrapText="1"/>
    </xf>
    <xf numFmtId="164" fontId="2" fillId="0" borderId="1" xfId="0" applyFont="1" applyBorder="1" applyAlignment="1">
      <alignment horizontal="center" vertical="top" wrapText="1"/>
    </xf>
    <xf numFmtId="164" fontId="5" fillId="0" borderId="0" xfId="0" applyFont="1" applyBorder="1" applyAlignment="1">
      <alignment horizontal="center" vertical="top" wrapText="1"/>
    </xf>
    <xf numFmtId="164" fontId="5" fillId="0" borderId="1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center" vertical="center"/>
    </xf>
    <xf numFmtId="164" fontId="6" fillId="0" borderId="1" xfId="0" applyFont="1" applyFill="1" applyBorder="1" applyAlignment="1">
      <alignment horizontal="justify" vertical="center" wrapText="1"/>
    </xf>
    <xf numFmtId="164" fontId="7" fillId="0" borderId="1" xfId="0" applyFont="1" applyBorder="1" applyAlignment="1">
      <alignment horizontal="center" vertical="center" wrapText="1"/>
    </xf>
    <xf numFmtId="164" fontId="6" fillId="0" borderId="0" xfId="0" applyFont="1" applyAlignment="1">
      <alignment vertical="top"/>
    </xf>
    <xf numFmtId="164" fontId="6" fillId="0" borderId="1" xfId="0" applyNumberFormat="1" applyFont="1" applyBorder="1" applyAlignment="1">
      <alignment horizontal="justify" vertical="center" wrapText="1"/>
    </xf>
    <xf numFmtId="164" fontId="6" fillId="0" borderId="3" xfId="0" applyFont="1" applyFill="1" applyBorder="1" applyAlignment="1">
      <alignment horizontal="center" vertical="center" wrapText="1"/>
    </xf>
    <xf numFmtId="164" fontId="6" fillId="0" borderId="2" xfId="0" applyFont="1" applyFill="1" applyBorder="1" applyAlignment="1">
      <alignment horizontal="center" vertical="center" wrapText="1"/>
    </xf>
    <xf numFmtId="167" fontId="6" fillId="0" borderId="1" xfId="0" applyNumberFormat="1" applyFont="1" applyBorder="1" applyAlignment="1">
      <alignment horizontal="center" vertical="center"/>
    </xf>
    <xf numFmtId="164" fontId="6" fillId="0" borderId="1" xfId="0" applyFont="1" applyFill="1" applyBorder="1" applyAlignment="1">
      <alignment horizontal="center" vertical="center" wrapText="1"/>
    </xf>
    <xf numFmtId="164" fontId="7" fillId="0" borderId="1" xfId="0" applyFont="1" applyFill="1" applyBorder="1" applyAlignment="1">
      <alignment horizontal="center" vertical="center" wrapText="1"/>
    </xf>
    <xf numFmtId="164" fontId="6" fillId="0" borderId="0" xfId="0" applyFont="1" applyAlignment="1">
      <alignment horizontal="center" vertical="center"/>
    </xf>
    <xf numFmtId="164" fontId="6" fillId="0" borderId="2" xfId="0" applyFont="1" applyBorder="1" applyAlignment="1">
      <alignment horizontal="center" vertical="center" wrapText="1"/>
    </xf>
    <xf numFmtId="164" fontId="3" fillId="0" borderId="2" xfId="0" applyFont="1" applyFill="1" applyBorder="1" applyAlignment="1">
      <alignment horizontal="center" vertical="center" wrapText="1"/>
    </xf>
    <xf numFmtId="164" fontId="6" fillId="0" borderId="2" xfId="0" applyFont="1" applyBorder="1" applyAlignment="1">
      <alignment horizontal="center" vertical="center"/>
    </xf>
    <xf numFmtId="164" fontId="6" fillId="0" borderId="2" xfId="0" applyFont="1" applyFill="1" applyBorder="1" applyAlignment="1">
      <alignment horizontal="justify" vertical="center" wrapText="1"/>
    </xf>
    <xf numFmtId="164" fontId="6" fillId="0" borderId="1" xfId="0" applyFont="1" applyFill="1" applyBorder="1" applyAlignment="1">
      <alignment horizontal="center" vertical="top" wrapText="1"/>
    </xf>
    <xf numFmtId="164" fontId="6" fillId="0" borderId="0" xfId="0" applyFont="1" applyBorder="1" applyAlignment="1">
      <alignment vertical="top"/>
    </xf>
    <xf numFmtId="164" fontId="6" fillId="0" borderId="0" xfId="0" applyFont="1" applyBorder="1" applyAlignment="1">
      <alignment/>
    </xf>
    <xf numFmtId="164" fontId="0" fillId="0" borderId="0" xfId="0" applyFont="1" applyAlignment="1">
      <alignment wrapText="1"/>
    </xf>
    <xf numFmtId="164" fontId="8" fillId="0" borderId="1" xfId="0" applyFont="1" applyBorder="1" applyAlignment="1">
      <alignment horizontal="center" vertical="center" wrapText="1"/>
    </xf>
    <xf numFmtId="164" fontId="8" fillId="0" borderId="2" xfId="0" applyFont="1" applyBorder="1" applyAlignment="1">
      <alignment horizontal="center" vertical="center" wrapText="1"/>
    </xf>
    <xf numFmtId="164" fontId="9" fillId="0" borderId="1" xfId="0" applyFont="1" applyBorder="1" applyAlignment="1">
      <alignment horizontal="center" vertical="center" wrapText="1"/>
    </xf>
    <xf numFmtId="164" fontId="9" fillId="0" borderId="1" xfId="0" applyFont="1" applyBorder="1" applyAlignment="1">
      <alignment horizontal="center" vertical="center"/>
    </xf>
    <xf numFmtId="164" fontId="10" fillId="0" borderId="1" xfId="0" applyFont="1" applyBorder="1" applyAlignment="1">
      <alignment horizontal="center" vertical="center" wrapText="1"/>
    </xf>
    <xf numFmtId="167" fontId="9" fillId="0" borderId="1" xfId="0" applyNumberFormat="1" applyFont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 vertical="center" wrapText="1"/>
    </xf>
    <xf numFmtId="168" fontId="10" fillId="0" borderId="1" xfId="0" applyNumberFormat="1" applyFont="1" applyBorder="1" applyAlignment="1">
      <alignment horizontal="center" vertical="center" wrapText="1"/>
    </xf>
    <xf numFmtId="164" fontId="9" fillId="0" borderId="2" xfId="0" applyFont="1" applyBorder="1" applyAlignment="1">
      <alignment horizontal="justify" vertical="center" wrapText="1"/>
    </xf>
    <xf numFmtId="164" fontId="9" fillId="0" borderId="0" xfId="0" applyFont="1" applyAlignment="1">
      <alignment vertical="top"/>
    </xf>
    <xf numFmtId="167" fontId="9" fillId="0" borderId="3" xfId="0" applyNumberFormat="1" applyFont="1" applyBorder="1" applyAlignment="1">
      <alignment horizontal="justify" vertical="center" wrapText="1"/>
    </xf>
    <xf numFmtId="164" fontId="9" fillId="0" borderId="4" xfId="0" applyFont="1" applyBorder="1" applyAlignment="1">
      <alignment horizontal="justify" vertical="top" wrapText="1"/>
    </xf>
    <xf numFmtId="166" fontId="9" fillId="0" borderId="1" xfId="0" applyNumberFormat="1" applyFont="1" applyBorder="1" applyAlignment="1">
      <alignment horizontal="center" vertical="center" wrapText="1"/>
    </xf>
    <xf numFmtId="169" fontId="9" fillId="0" borderId="1" xfId="0" applyNumberFormat="1" applyFont="1" applyBorder="1" applyAlignment="1" applyProtection="1">
      <alignment horizontal="center" vertical="center" wrapText="1"/>
      <protection locked="0"/>
    </xf>
    <xf numFmtId="164" fontId="9" fillId="0" borderId="1" xfId="0" applyNumberFormat="1" applyFont="1" applyBorder="1" applyAlignment="1">
      <alignment horizontal="justify" vertical="center" wrapText="1"/>
    </xf>
    <xf numFmtId="164" fontId="9" fillId="0" borderId="1" xfId="0" applyFont="1" applyBorder="1" applyAlignment="1" applyProtection="1">
      <alignment horizontal="center" vertical="center" wrapText="1"/>
      <protection locked="0"/>
    </xf>
    <xf numFmtId="164" fontId="9" fillId="0" borderId="1" xfId="0" applyFont="1" applyBorder="1" applyAlignment="1">
      <alignment horizontal="center" vertical="top" wrapText="1"/>
    </xf>
    <xf numFmtId="164" fontId="2" fillId="0" borderId="0" xfId="0" applyFont="1" applyBorder="1" applyAlignment="1">
      <alignment horizontal="center" vertical="center"/>
    </xf>
    <xf numFmtId="170" fontId="3" fillId="0" borderId="1" xfId="0" applyNumberFormat="1" applyFont="1" applyBorder="1" applyAlignment="1">
      <alignment horizontal="center" vertical="top" wrapText="1"/>
    </xf>
    <xf numFmtId="164" fontId="2" fillId="0" borderId="0" xfId="0" applyFont="1" applyBorder="1" applyAlignment="1">
      <alignment horizontal="center" vertical="center" wrapText="1"/>
    </xf>
    <xf numFmtId="164" fontId="4" fillId="0" borderId="1" xfId="20" applyNumberFormat="1" applyFont="1" applyFill="1" applyBorder="1" applyAlignment="1" applyProtection="1">
      <alignment horizontal="center" vertical="center"/>
      <protection/>
    </xf>
    <xf numFmtId="165" fontId="0" fillId="0" borderId="0" xfId="0" applyNumberFormat="1" applyFont="1" applyAlignment="1">
      <alignment/>
    </xf>
    <xf numFmtId="164" fontId="5" fillId="0" borderId="0" xfId="0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vertical="top" wrapText="1"/>
    </xf>
    <xf numFmtId="164" fontId="6" fillId="0" borderId="1" xfId="0" applyFont="1" applyBorder="1" applyAlignment="1">
      <alignment horizontal="center" vertical="top" wrapText="1"/>
    </xf>
    <xf numFmtId="164" fontId="5" fillId="0" borderId="1" xfId="0" applyFont="1" applyBorder="1" applyAlignment="1">
      <alignment vertical="top" wrapText="1"/>
    </xf>
    <xf numFmtId="165" fontId="6" fillId="0" borderId="1" xfId="0" applyNumberFormat="1" applyFont="1" applyBorder="1" applyAlignment="1">
      <alignment vertical="top" wrapText="1"/>
    </xf>
    <xf numFmtId="165" fontId="6" fillId="0" borderId="1" xfId="0" applyNumberFormat="1" applyFont="1" applyBorder="1" applyAlignment="1">
      <alignment horizontal="left" vertical="top" wrapText="1"/>
    </xf>
    <xf numFmtId="166" fontId="6" fillId="2" borderId="1" xfId="0" applyNumberFormat="1" applyFont="1" applyFill="1" applyBorder="1" applyAlignment="1">
      <alignment horizontal="center" vertical="center" wrapText="1"/>
    </xf>
    <xf numFmtId="166" fontId="6" fillId="0" borderId="1" xfId="0" applyNumberFormat="1" applyFont="1" applyBorder="1" applyAlignment="1">
      <alignment horizontal="center" vertical="top" wrapText="1"/>
    </xf>
    <xf numFmtId="165" fontId="6" fillId="0" borderId="1" xfId="0" applyNumberFormat="1" applyFont="1" applyBorder="1" applyAlignment="1">
      <alignment horizontal="center" vertical="center" wrapText="1"/>
    </xf>
    <xf numFmtId="167" fontId="6" fillId="0" borderId="1" xfId="0" applyNumberFormat="1" applyFont="1" applyBorder="1" applyAlignment="1">
      <alignment horizontal="center" vertical="top" wrapText="1"/>
    </xf>
    <xf numFmtId="164" fontId="5" fillId="0" borderId="2" xfId="0" applyFont="1" applyBorder="1" applyAlignment="1">
      <alignment horizontal="center" vertical="center" wrapText="1"/>
    </xf>
    <xf numFmtId="166" fontId="7" fillId="0" borderId="1" xfId="0" applyNumberFormat="1" applyFont="1" applyBorder="1" applyAlignment="1">
      <alignment horizontal="center" vertical="top" wrapText="1"/>
    </xf>
    <xf numFmtId="166" fontId="6" fillId="0" borderId="0" xfId="0" applyNumberFormat="1" applyFont="1" applyAlignment="1">
      <alignment vertical="top"/>
    </xf>
    <xf numFmtId="166" fontId="6" fillId="0" borderId="1" xfId="0" applyNumberFormat="1" applyFont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&#1044;&#1054;&#1043;&#1054;&#1042;&#1054;&#1056;&#1040;%20&#1054;&#1040;&#1054;/&#1046;&#1069;&#1059;%20&#8470;11/&#1091;&#1083;.&#1057;&#1086;&#1074;&#1077;&#1090;&#1089;&#1082;&#1072;&#1103;%20&#1076;.12%20&#1076;&#1088;&#1086;&#1073;&#1100;%201.pdf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&#1055;&#1088;&#1086;&#1090;&#1086;&#1082;&#1086;&#1083;&#1099;%20&#1046;&#1069;&#1059;/&#1046;&#1069;&#1059;%20&#8470;11/&#1091;&#1083;.&#1057;&#1086;&#1074;&#1077;&#1090;&#1089;&#1082;&#1072;&#1103;%20&#1076;.12%20&#1076;&#1088;&#1086;&#1073;&#1100;%201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9"/>
  <sheetViews>
    <sheetView workbookViewId="0" topLeftCell="A1">
      <selection activeCell="D14" sqref="D14"/>
    </sheetView>
  </sheetViews>
  <sheetFormatPr defaultColWidth="9.140625" defaultRowHeight="15"/>
  <cols>
    <col min="1" max="1" width="5.8515625" style="1" customWidth="1"/>
    <col min="2" max="2" width="49.57421875" style="2" customWidth="1"/>
    <col min="3" max="3" width="11.421875" style="3" customWidth="1"/>
    <col min="4" max="4" width="32.140625" style="1" customWidth="1"/>
    <col min="5" max="16384" width="9.140625" style="1" customWidth="1"/>
  </cols>
  <sheetData>
    <row r="1" spans="1:4" s="5" customFormat="1" ht="15.75">
      <c r="A1" s="4" t="s">
        <v>0</v>
      </c>
      <c r="B1" s="4"/>
      <c r="C1" s="4"/>
      <c r="D1" s="4"/>
    </row>
    <row r="3" spans="1:256" ht="34.5" customHeight="1">
      <c r="A3" s="6" t="s">
        <v>1</v>
      </c>
      <c r="B3" s="6" t="s">
        <v>2</v>
      </c>
      <c r="C3" s="6" t="s">
        <v>3</v>
      </c>
      <c r="D3" s="6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10" customFormat="1" ht="18.75" customHeight="1">
      <c r="A4" s="7" t="s">
        <v>5</v>
      </c>
      <c r="B4" s="8" t="s">
        <v>6</v>
      </c>
      <c r="C4" s="9" t="s">
        <v>7</v>
      </c>
      <c r="D4" s="7" t="s">
        <v>8</v>
      </c>
    </row>
    <row r="5" spans="1:4" s="10" customFormat="1" ht="18.75" customHeight="1">
      <c r="A5" s="11" t="s">
        <v>9</v>
      </c>
      <c r="B5" s="11"/>
      <c r="C5" s="11"/>
      <c r="D5" s="11"/>
    </row>
    <row r="6" spans="1:4" s="10" customFormat="1" ht="49.5" customHeight="1">
      <c r="A6" s="9" t="s">
        <v>10</v>
      </c>
      <c r="B6" s="12" t="s">
        <v>11</v>
      </c>
      <c r="C6" s="9" t="s">
        <v>7</v>
      </c>
      <c r="D6" s="7" t="s">
        <v>12</v>
      </c>
    </row>
    <row r="7" spans="1:4" s="10" customFormat="1" ht="18" customHeight="1">
      <c r="A7" s="9" t="s">
        <v>13</v>
      </c>
      <c r="B7" s="13" t="s">
        <v>14</v>
      </c>
      <c r="C7" s="9" t="s">
        <v>7</v>
      </c>
      <c r="D7" s="7" t="s">
        <v>15</v>
      </c>
    </row>
    <row r="8" spans="1:4" s="10" customFormat="1" ht="18" customHeight="1">
      <c r="A8" s="9"/>
      <c r="B8" s="14" t="s">
        <v>16</v>
      </c>
      <c r="C8" s="9"/>
      <c r="D8" s="15" t="s">
        <v>17</v>
      </c>
    </row>
    <row r="9" spans="1:4" s="10" customFormat="1" ht="20.25" customHeight="1">
      <c r="A9" s="11" t="s">
        <v>18</v>
      </c>
      <c r="B9" s="11"/>
      <c r="C9" s="11"/>
      <c r="D9" s="11"/>
    </row>
    <row r="10" spans="1:4" s="10" customFormat="1" ht="30" customHeight="1">
      <c r="A10" s="7" t="s">
        <v>19</v>
      </c>
      <c r="B10" s="12" t="s">
        <v>20</v>
      </c>
      <c r="C10" s="9" t="s">
        <v>7</v>
      </c>
      <c r="D10" s="7" t="s">
        <v>21</v>
      </c>
    </row>
    <row r="11" spans="1:4" s="10" customFormat="1" ht="20.25" customHeight="1">
      <c r="A11" s="11" t="s">
        <v>22</v>
      </c>
      <c r="B11" s="11"/>
      <c r="C11" s="11"/>
      <c r="D11" s="11"/>
    </row>
    <row r="12" spans="1:4" s="10" customFormat="1" ht="42.75" customHeight="1">
      <c r="A12" s="9" t="s">
        <v>23</v>
      </c>
      <c r="B12" s="12" t="s">
        <v>24</v>
      </c>
      <c r="C12" s="9" t="s">
        <v>7</v>
      </c>
      <c r="D12" s="16" t="s">
        <v>25</v>
      </c>
    </row>
    <row r="13" spans="1:4" s="10" customFormat="1" ht="19.5" customHeight="1">
      <c r="A13" s="7" t="s">
        <v>26</v>
      </c>
      <c r="B13" s="12" t="s">
        <v>27</v>
      </c>
      <c r="C13" s="9" t="s">
        <v>7</v>
      </c>
      <c r="D13" s="9" t="s">
        <v>28</v>
      </c>
    </row>
    <row r="14" spans="1:4" s="10" customFormat="1" ht="19.5" customHeight="1">
      <c r="A14" s="7" t="s">
        <v>29</v>
      </c>
      <c r="B14" s="12" t="s">
        <v>30</v>
      </c>
      <c r="C14" s="9" t="s">
        <v>7</v>
      </c>
      <c r="D14" s="9" t="s">
        <v>31</v>
      </c>
    </row>
    <row r="15" spans="1:4" s="10" customFormat="1" ht="19.5" customHeight="1">
      <c r="A15" s="7" t="s">
        <v>32</v>
      </c>
      <c r="B15" s="12" t="s">
        <v>33</v>
      </c>
      <c r="C15" s="9" t="s">
        <v>7</v>
      </c>
      <c r="D15" s="9" t="s">
        <v>34</v>
      </c>
    </row>
    <row r="16" spans="1:4" s="10" customFormat="1" ht="19.5" customHeight="1">
      <c r="A16" s="7" t="s">
        <v>35</v>
      </c>
      <c r="B16" s="12" t="s">
        <v>36</v>
      </c>
      <c r="C16" s="9" t="s">
        <v>7</v>
      </c>
      <c r="D16" s="9"/>
    </row>
    <row r="17" spans="1:4" s="10" customFormat="1" ht="19.5" customHeight="1">
      <c r="A17" s="7" t="s">
        <v>37</v>
      </c>
      <c r="B17" s="17" t="s">
        <v>38</v>
      </c>
      <c r="C17" s="9" t="s">
        <v>39</v>
      </c>
      <c r="D17" s="9">
        <v>5</v>
      </c>
    </row>
    <row r="18" spans="1:4" s="10" customFormat="1" ht="19.5" customHeight="1">
      <c r="A18" s="7" t="s">
        <v>40</v>
      </c>
      <c r="B18" s="17" t="s">
        <v>41</v>
      </c>
      <c r="C18" s="9" t="s">
        <v>39</v>
      </c>
      <c r="D18" s="9">
        <v>5</v>
      </c>
    </row>
    <row r="19" spans="1:4" s="10" customFormat="1" ht="19.5" customHeight="1">
      <c r="A19" s="7" t="s">
        <v>42</v>
      </c>
      <c r="B19" s="12" t="s">
        <v>43</v>
      </c>
      <c r="C19" s="9" t="s">
        <v>39</v>
      </c>
      <c r="D19" s="9">
        <v>6</v>
      </c>
    </row>
    <row r="20" spans="1:4" s="10" customFormat="1" ht="19.5" customHeight="1">
      <c r="A20" s="7" t="s">
        <v>44</v>
      </c>
      <c r="B20" s="12" t="s">
        <v>45</v>
      </c>
      <c r="C20" s="9" t="s">
        <v>39</v>
      </c>
      <c r="D20" s="9">
        <v>0</v>
      </c>
    </row>
    <row r="21" spans="1:4" s="10" customFormat="1" ht="19.5" customHeight="1">
      <c r="A21" s="7" t="s">
        <v>46</v>
      </c>
      <c r="B21" s="12" t="s">
        <v>47</v>
      </c>
      <c r="C21" s="9"/>
      <c r="D21" s="9">
        <f>D22+D23</f>
        <v>94</v>
      </c>
    </row>
    <row r="22" spans="1:4" s="10" customFormat="1" ht="19.5" customHeight="1">
      <c r="A22" s="7" t="s">
        <v>48</v>
      </c>
      <c r="B22" s="18" t="s">
        <v>49</v>
      </c>
      <c r="C22" s="9" t="s">
        <v>39</v>
      </c>
      <c r="D22" s="9">
        <v>86</v>
      </c>
    </row>
    <row r="23" spans="1:4" s="10" customFormat="1" ht="19.5" customHeight="1">
      <c r="A23" s="7" t="s">
        <v>50</v>
      </c>
      <c r="B23" s="18" t="s">
        <v>51</v>
      </c>
      <c r="C23" s="9" t="s">
        <v>39</v>
      </c>
      <c r="D23" s="9">
        <v>8</v>
      </c>
    </row>
    <row r="24" spans="1:4" s="10" customFormat="1" ht="19.5" customHeight="1">
      <c r="A24" s="7" t="s">
        <v>52</v>
      </c>
      <c r="B24" s="12" t="s">
        <v>53</v>
      </c>
      <c r="C24" s="9" t="s">
        <v>54</v>
      </c>
      <c r="D24" s="19">
        <f>D25+D26+D27</f>
        <v>7527.96</v>
      </c>
    </row>
    <row r="25" spans="1:4" s="10" customFormat="1" ht="19.5" customHeight="1">
      <c r="A25" s="7" t="s">
        <v>55</v>
      </c>
      <c r="B25" s="17" t="s">
        <v>56</v>
      </c>
      <c r="C25" s="9" t="s">
        <v>54</v>
      </c>
      <c r="D25" s="19">
        <v>5249.5</v>
      </c>
    </row>
    <row r="26" spans="1:4" s="10" customFormat="1" ht="19.5" customHeight="1">
      <c r="A26" s="7" t="s">
        <v>57</v>
      </c>
      <c r="B26" s="17" t="s">
        <v>58</v>
      </c>
      <c r="C26" s="9" t="s">
        <v>54</v>
      </c>
      <c r="D26" s="20">
        <v>1804.16</v>
      </c>
    </row>
    <row r="27" spans="1:4" s="10" customFormat="1" ht="30" customHeight="1">
      <c r="A27" s="7" t="s">
        <v>59</v>
      </c>
      <c r="B27" s="17" t="s">
        <v>60</v>
      </c>
      <c r="C27" s="9" t="s">
        <v>54</v>
      </c>
      <c r="D27" s="19">
        <v>474.3</v>
      </c>
    </row>
    <row r="28" spans="1:4" s="10" customFormat="1" ht="30" customHeight="1">
      <c r="A28" s="7" t="s">
        <v>61</v>
      </c>
      <c r="B28" s="12" t="s">
        <v>62</v>
      </c>
      <c r="C28" s="9" t="s">
        <v>7</v>
      </c>
      <c r="D28" s="21" t="s">
        <v>63</v>
      </c>
    </row>
    <row r="29" spans="1:4" s="10" customFormat="1" ht="30" customHeight="1">
      <c r="A29" s="7" t="s">
        <v>64</v>
      </c>
      <c r="B29" s="12" t="s">
        <v>65</v>
      </c>
      <c r="C29" s="9" t="s">
        <v>54</v>
      </c>
      <c r="D29" s="19">
        <v>2799</v>
      </c>
    </row>
    <row r="30" spans="1:4" s="10" customFormat="1" ht="21" customHeight="1">
      <c r="A30" s="7" t="s">
        <v>66</v>
      </c>
      <c r="B30" s="12" t="s">
        <v>67</v>
      </c>
      <c r="C30" s="9" t="s">
        <v>54</v>
      </c>
      <c r="D30" s="22">
        <v>225</v>
      </c>
    </row>
    <row r="31" spans="1:4" s="10" customFormat="1" ht="19.5" customHeight="1">
      <c r="A31" s="7" t="s">
        <v>68</v>
      </c>
      <c r="B31" s="12" t="s">
        <v>69</v>
      </c>
      <c r="C31" s="9" t="s">
        <v>7</v>
      </c>
      <c r="D31" s="7" t="s">
        <v>7</v>
      </c>
    </row>
    <row r="32" spans="1:4" s="10" customFormat="1" ht="29.25" customHeight="1">
      <c r="A32" s="7" t="s">
        <v>70</v>
      </c>
      <c r="B32" s="12" t="s">
        <v>71</v>
      </c>
      <c r="C32" s="9" t="s">
        <v>7</v>
      </c>
      <c r="D32" s="7" t="s">
        <v>7</v>
      </c>
    </row>
    <row r="33" spans="1:4" s="10" customFormat="1" ht="19.5" customHeight="1">
      <c r="A33" s="7" t="s">
        <v>72</v>
      </c>
      <c r="B33" s="12" t="s">
        <v>73</v>
      </c>
      <c r="C33" s="9" t="s">
        <v>7</v>
      </c>
      <c r="D33" s="7"/>
    </row>
    <row r="34" spans="1:4" s="10" customFormat="1" ht="19.5" customHeight="1">
      <c r="A34" s="7" t="s">
        <v>74</v>
      </c>
      <c r="B34" s="12" t="s">
        <v>75</v>
      </c>
      <c r="C34" s="9" t="s">
        <v>7</v>
      </c>
      <c r="D34" s="7" t="s">
        <v>76</v>
      </c>
    </row>
    <row r="35" spans="1:4" s="10" customFormat="1" ht="19.5" customHeight="1">
      <c r="A35" s="7" t="s">
        <v>77</v>
      </c>
      <c r="B35" s="12" t="s">
        <v>78</v>
      </c>
      <c r="C35" s="9" t="s">
        <v>7</v>
      </c>
      <c r="D35" s="7" t="s">
        <v>7</v>
      </c>
    </row>
    <row r="36" spans="1:4" ht="20.25" customHeight="1">
      <c r="A36" s="11" t="s">
        <v>79</v>
      </c>
      <c r="B36" s="11"/>
      <c r="C36" s="11"/>
      <c r="D36" s="11"/>
    </row>
    <row r="37" spans="1:4" ht="19.5" customHeight="1">
      <c r="A37" s="7" t="s">
        <v>80</v>
      </c>
      <c r="B37" s="12" t="s">
        <v>81</v>
      </c>
      <c r="C37" s="6" t="s">
        <v>7</v>
      </c>
      <c r="D37" s="9" t="s">
        <v>82</v>
      </c>
    </row>
    <row r="38" spans="1:4" ht="19.5" customHeight="1">
      <c r="A38" s="7" t="s">
        <v>83</v>
      </c>
      <c r="B38" s="12" t="s">
        <v>84</v>
      </c>
      <c r="C38" s="6" t="s">
        <v>7</v>
      </c>
      <c r="D38" s="9" t="s">
        <v>82</v>
      </c>
    </row>
    <row r="39" spans="1:4" ht="19.5" customHeight="1">
      <c r="A39" s="7" t="s">
        <v>85</v>
      </c>
      <c r="B39" s="12" t="s">
        <v>86</v>
      </c>
      <c r="C39" s="6" t="s">
        <v>7</v>
      </c>
      <c r="D39" s="9" t="s">
        <v>82</v>
      </c>
    </row>
  </sheetData>
  <sheetProtection selectLockedCells="1" selectUnlockedCells="1"/>
  <mergeCells count="7">
    <mergeCell ref="A1:D1"/>
    <mergeCell ref="A5:D5"/>
    <mergeCell ref="A7:A8"/>
    <mergeCell ref="C7:C8"/>
    <mergeCell ref="A9:D9"/>
    <mergeCell ref="A11:D11"/>
    <mergeCell ref="A36:D36"/>
  </mergeCells>
  <dataValidations count="5">
    <dataValidation type="list" allowBlank="1" showInputMessage="1" showErrorMessage="1" sqref="D10">
      <formula1>"На специальном счете организации,На специальном счёте у регионального оператора,На счёте регионального оператора,Не определён"</formula1>
      <formula2>0</formula2>
    </dataValidation>
    <dataValidation type="list" allowBlank="1" showInputMessage="1" showErrorMessage="1" sqref="D15">
      <formula1>"Многоквартирный,Жилой дом блокированной застройки,Общежитие"</formula1>
      <formula2>0</formula2>
    </dataValidation>
    <dataValidation type="list" allowBlank="1" showInputMessage="1" showErrorMessage="1" sqref="D33">
      <formula1>"Физический износ,Влияние окружающей среды,Природные катастрофы,Причины техногенного характера,Пожар,Иная"</formula1>
      <formula2>0</formula2>
    </dataValidation>
    <dataValidation type="list" allowBlank="1" showInputMessage="1" showErrorMessage="1" sqref="D14">
      <formula1>"Панельный,Блочный,Кирпичный"</formula1>
      <formula2>0</formula2>
    </dataValidation>
    <dataValidation type="list" allowBlank="1" showInputMessage="1" showErrorMessage="1" sqref="D34">
      <formula1>"не присвоен,А,В++,В+,С,D,Е"</formula1>
      <formula2>0</formula2>
    </dataValidation>
  </dataValidations>
  <hyperlinks>
    <hyperlink ref="D8" r:id="rId1" display="Договор"/>
  </hyperlinks>
  <printOptions/>
  <pageMargins left="0.39375" right="0.19652777777777777" top="0.31527777777777777" bottom="0.315277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64"/>
  <sheetViews>
    <sheetView workbookViewId="0" topLeftCell="A1">
      <selection activeCell="A7" sqref="A7"/>
    </sheetView>
  </sheetViews>
  <sheetFormatPr defaultColWidth="9.140625" defaultRowHeight="15" outlineLevelRow="1"/>
  <cols>
    <col min="1" max="1" width="5.8515625" style="1" customWidth="1"/>
    <col min="2" max="2" width="50.57421875" style="1" customWidth="1"/>
    <col min="3" max="3" width="9.140625" style="1" customWidth="1"/>
    <col min="4" max="4" width="27.00390625" style="1" customWidth="1"/>
    <col min="5" max="16384" width="9.140625" style="1" customWidth="1"/>
  </cols>
  <sheetData>
    <row r="1" spans="1:4" s="24" customFormat="1" ht="48" customHeight="1">
      <c r="A1" s="23" t="s">
        <v>87</v>
      </c>
      <c r="B1" s="23"/>
      <c r="C1" s="23"/>
      <c r="D1" s="23"/>
    </row>
    <row r="2" spans="1:256" ht="15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4.5" customHeight="1">
      <c r="A3" s="6" t="s">
        <v>1</v>
      </c>
      <c r="B3" s="6" t="s">
        <v>2</v>
      </c>
      <c r="C3" s="6" t="s">
        <v>3</v>
      </c>
      <c r="D3" s="6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10" customFormat="1" ht="19.5" customHeight="1">
      <c r="A4" s="25" t="s">
        <v>88</v>
      </c>
      <c r="B4" s="11" t="s">
        <v>6</v>
      </c>
      <c r="C4" s="7" t="s">
        <v>7</v>
      </c>
      <c r="D4" s="7" t="s">
        <v>8</v>
      </c>
    </row>
    <row r="5" spans="1:4" s="10" customFormat="1" ht="19.5" customHeight="1">
      <c r="A5" s="11" t="s">
        <v>89</v>
      </c>
      <c r="B5" s="11"/>
      <c r="C5" s="11"/>
      <c r="D5" s="11"/>
    </row>
    <row r="6" spans="1:4" s="10" customFormat="1" ht="19.5" customHeight="1">
      <c r="A6" s="25" t="s">
        <v>90</v>
      </c>
      <c r="B6" s="26" t="s">
        <v>91</v>
      </c>
      <c r="C6" s="7" t="s">
        <v>7</v>
      </c>
      <c r="D6" s="7" t="s">
        <v>92</v>
      </c>
    </row>
    <row r="7" spans="1:4" s="10" customFormat="1" ht="19.5" customHeight="1">
      <c r="A7" s="11" t="s">
        <v>93</v>
      </c>
      <c r="B7" s="11"/>
      <c r="C7" s="11"/>
      <c r="D7" s="11"/>
    </row>
    <row r="8" spans="1:4" s="10" customFormat="1" ht="19.5" customHeight="1">
      <c r="A8" s="25" t="s">
        <v>94</v>
      </c>
      <c r="B8" s="26" t="s">
        <v>95</v>
      </c>
      <c r="C8" s="7" t="s">
        <v>7</v>
      </c>
      <c r="D8" s="7" t="s">
        <v>96</v>
      </c>
    </row>
    <row r="9" spans="1:4" s="10" customFormat="1" ht="19.5" customHeight="1">
      <c r="A9" s="25" t="s">
        <v>97</v>
      </c>
      <c r="B9" s="26" t="s">
        <v>98</v>
      </c>
      <c r="C9" s="7" t="s">
        <v>7</v>
      </c>
      <c r="D9" s="7" t="s">
        <v>99</v>
      </c>
    </row>
    <row r="10" spans="1:4" s="10" customFormat="1" ht="19.5" customHeight="1">
      <c r="A10" s="11" t="s">
        <v>100</v>
      </c>
      <c r="B10" s="11"/>
      <c r="C10" s="11"/>
      <c r="D10" s="11"/>
    </row>
    <row r="11" spans="1:4" s="10" customFormat="1" ht="19.5" customHeight="1">
      <c r="A11" s="25" t="s">
        <v>23</v>
      </c>
      <c r="B11" s="26" t="s">
        <v>101</v>
      </c>
      <c r="C11" s="7" t="s">
        <v>7</v>
      </c>
      <c r="D11" s="7" t="s">
        <v>102</v>
      </c>
    </row>
    <row r="12" spans="1:4" s="10" customFormat="1" ht="19.5" customHeight="1">
      <c r="A12" s="11" t="s">
        <v>103</v>
      </c>
      <c r="B12" s="11"/>
      <c r="C12" s="11"/>
      <c r="D12" s="11"/>
    </row>
    <row r="13" spans="1:4" s="10" customFormat="1" ht="19.5" customHeight="1">
      <c r="A13" s="25" t="s">
        <v>26</v>
      </c>
      <c r="B13" s="26" t="s">
        <v>104</v>
      </c>
      <c r="C13" s="7" t="s">
        <v>7</v>
      </c>
      <c r="D13" s="7" t="s">
        <v>105</v>
      </c>
    </row>
    <row r="14" spans="1:4" s="10" customFormat="1" ht="66" customHeight="1">
      <c r="A14" s="25" t="s">
        <v>29</v>
      </c>
      <c r="B14" s="26" t="s">
        <v>106</v>
      </c>
      <c r="C14" s="7" t="s">
        <v>7</v>
      </c>
      <c r="D14" s="7" t="s">
        <v>107</v>
      </c>
    </row>
    <row r="15" spans="1:4" s="10" customFormat="1" ht="19.5" customHeight="1">
      <c r="A15" s="11" t="s">
        <v>108</v>
      </c>
      <c r="B15" s="11"/>
      <c r="C15" s="11"/>
      <c r="D15" s="11"/>
    </row>
    <row r="16" spans="1:4" s="10" customFormat="1" ht="19.5" customHeight="1">
      <c r="A16" s="25" t="s">
        <v>32</v>
      </c>
      <c r="B16" s="26" t="s">
        <v>109</v>
      </c>
      <c r="C16" s="7" t="s">
        <v>54</v>
      </c>
      <c r="D16" s="22">
        <v>1764.1</v>
      </c>
    </row>
    <row r="17" spans="1:4" s="10" customFormat="1" ht="19.5" customHeight="1">
      <c r="A17" s="11" t="s">
        <v>110</v>
      </c>
      <c r="B17" s="11"/>
      <c r="C17" s="11"/>
      <c r="D17" s="11"/>
    </row>
    <row r="18" spans="1:4" s="10" customFormat="1" ht="19.5" customHeight="1">
      <c r="A18" s="25" t="s">
        <v>35</v>
      </c>
      <c r="B18" s="26" t="s">
        <v>111</v>
      </c>
      <c r="C18" s="7" t="s">
        <v>7</v>
      </c>
      <c r="D18" s="7" t="s">
        <v>112</v>
      </c>
    </row>
    <row r="19" spans="1:4" s="10" customFormat="1" ht="19.5" customHeight="1">
      <c r="A19" s="25" t="s">
        <v>37</v>
      </c>
      <c r="B19" s="26" t="s">
        <v>113</v>
      </c>
      <c r="C19" s="7" t="s">
        <v>39</v>
      </c>
      <c r="D19" s="7">
        <v>0</v>
      </c>
    </row>
    <row r="20" spans="1:4" s="10" customFormat="1" ht="19.5" customHeight="1">
      <c r="A20" s="11" t="s">
        <v>114</v>
      </c>
      <c r="B20" s="11"/>
      <c r="C20" s="11"/>
      <c r="D20" s="11"/>
    </row>
    <row r="21" spans="1:4" s="10" customFormat="1" ht="19.5" customHeight="1">
      <c r="A21" s="25" t="s">
        <v>40</v>
      </c>
      <c r="B21" s="26" t="s">
        <v>115</v>
      </c>
      <c r="C21" s="7" t="s">
        <v>7</v>
      </c>
      <c r="D21" s="7" t="s">
        <v>7</v>
      </c>
    </row>
    <row r="22" spans="1:4" s="10" customFormat="1" ht="19.5" customHeight="1">
      <c r="A22" s="25" t="s">
        <v>42</v>
      </c>
      <c r="B22" s="26" t="s">
        <v>116</v>
      </c>
      <c r="C22" s="7" t="s">
        <v>7</v>
      </c>
      <c r="D22" s="7"/>
    </row>
    <row r="23" spans="1:4" s="10" customFormat="1" ht="19.5" customHeight="1">
      <c r="A23" s="25" t="s">
        <v>44</v>
      </c>
      <c r="B23" s="26" t="s">
        <v>117</v>
      </c>
      <c r="C23" s="7" t="s">
        <v>7</v>
      </c>
      <c r="D23" s="7" t="s">
        <v>7</v>
      </c>
    </row>
    <row r="24" spans="1:4" s="10" customFormat="1" ht="19.5" customHeight="1">
      <c r="A24" s="11" t="s">
        <v>118</v>
      </c>
      <c r="B24" s="11"/>
      <c r="C24" s="11"/>
      <c r="D24" s="11"/>
    </row>
    <row r="25" spans="1:4" s="10" customFormat="1" ht="19.5" customHeight="1" outlineLevel="1">
      <c r="A25" s="27" t="s">
        <v>119</v>
      </c>
      <c r="B25" s="26" t="s">
        <v>120</v>
      </c>
      <c r="C25" s="7" t="s">
        <v>7</v>
      </c>
      <c r="D25" s="28" t="s">
        <v>121</v>
      </c>
    </row>
    <row r="26" spans="1:4" s="10" customFormat="1" ht="36.75" customHeight="1" outlineLevel="1">
      <c r="A26" s="27" t="s">
        <v>122</v>
      </c>
      <c r="B26" s="26" t="s">
        <v>123</v>
      </c>
      <c r="C26" s="7" t="s">
        <v>7</v>
      </c>
      <c r="D26" s="7" t="s">
        <v>124</v>
      </c>
    </row>
    <row r="27" spans="1:4" s="10" customFormat="1" ht="19.5" customHeight="1" outlineLevel="1">
      <c r="A27" s="27" t="s">
        <v>125</v>
      </c>
      <c r="B27" s="26" t="s">
        <v>126</v>
      </c>
      <c r="C27" s="7" t="s">
        <v>7</v>
      </c>
      <c r="D27" s="7"/>
    </row>
    <row r="28" spans="1:4" s="10" customFormat="1" ht="19.5" customHeight="1" outlineLevel="1">
      <c r="A28" s="27" t="s">
        <v>127</v>
      </c>
      <c r="B28" s="26" t="s">
        <v>128</v>
      </c>
      <c r="C28" s="7" t="s">
        <v>7</v>
      </c>
      <c r="D28" s="7" t="s">
        <v>7</v>
      </c>
    </row>
    <row r="29" spans="1:4" s="10" customFormat="1" ht="19.5" customHeight="1" outlineLevel="1">
      <c r="A29" s="27" t="s">
        <v>129</v>
      </c>
      <c r="B29" s="26" t="s">
        <v>130</v>
      </c>
      <c r="C29" s="7" t="s">
        <v>7</v>
      </c>
      <c r="D29" s="7" t="s">
        <v>7</v>
      </c>
    </row>
    <row r="30" spans="1:4" s="10" customFormat="1" ht="19.5" customHeight="1" outlineLevel="1">
      <c r="A30" s="27" t="s">
        <v>131</v>
      </c>
      <c r="B30" s="26" t="s">
        <v>132</v>
      </c>
      <c r="C30" s="7" t="s">
        <v>7</v>
      </c>
      <c r="D30" s="7" t="s">
        <v>7</v>
      </c>
    </row>
    <row r="31" spans="1:4" s="10" customFormat="1" ht="19.5" customHeight="1" outlineLevel="1">
      <c r="A31" s="27" t="s">
        <v>133</v>
      </c>
      <c r="B31" s="26" t="s">
        <v>120</v>
      </c>
      <c r="C31" s="7" t="s">
        <v>7</v>
      </c>
      <c r="D31" s="28" t="s">
        <v>134</v>
      </c>
    </row>
    <row r="32" spans="1:4" s="10" customFormat="1" ht="35.25" customHeight="1" outlineLevel="1">
      <c r="A32" s="27" t="s">
        <v>135</v>
      </c>
      <c r="B32" s="26" t="s">
        <v>123</v>
      </c>
      <c r="C32" s="7" t="s">
        <v>7</v>
      </c>
      <c r="D32" s="7" t="s">
        <v>124</v>
      </c>
    </row>
    <row r="33" spans="1:4" s="10" customFormat="1" ht="19.5" customHeight="1" outlineLevel="1">
      <c r="A33" s="27" t="s">
        <v>136</v>
      </c>
      <c r="B33" s="26" t="s">
        <v>126</v>
      </c>
      <c r="C33" s="7" t="s">
        <v>7</v>
      </c>
      <c r="D33" s="7"/>
    </row>
    <row r="34" spans="1:4" s="10" customFormat="1" ht="19.5" customHeight="1" outlineLevel="1">
      <c r="A34" s="27" t="s">
        <v>137</v>
      </c>
      <c r="B34" s="26" t="s">
        <v>128</v>
      </c>
      <c r="C34" s="7" t="s">
        <v>7</v>
      </c>
      <c r="D34" s="7" t="s">
        <v>7</v>
      </c>
    </row>
    <row r="35" spans="1:4" s="10" customFormat="1" ht="19.5" customHeight="1" outlineLevel="1">
      <c r="A35" s="27" t="s">
        <v>138</v>
      </c>
      <c r="B35" s="26" t="s">
        <v>130</v>
      </c>
      <c r="C35" s="7" t="s">
        <v>7</v>
      </c>
      <c r="D35" s="7" t="s">
        <v>7</v>
      </c>
    </row>
    <row r="36" spans="1:4" s="10" customFormat="1" ht="19.5" customHeight="1" outlineLevel="1">
      <c r="A36" s="27" t="s">
        <v>139</v>
      </c>
      <c r="B36" s="26" t="s">
        <v>132</v>
      </c>
      <c r="C36" s="7" t="s">
        <v>7</v>
      </c>
      <c r="D36" s="7" t="s">
        <v>7</v>
      </c>
    </row>
    <row r="37" spans="1:4" s="10" customFormat="1" ht="19.5" customHeight="1" outlineLevel="1">
      <c r="A37" s="27" t="s">
        <v>140</v>
      </c>
      <c r="B37" s="26" t="s">
        <v>120</v>
      </c>
      <c r="C37" s="7" t="s">
        <v>7</v>
      </c>
      <c r="D37" s="28" t="s">
        <v>141</v>
      </c>
    </row>
    <row r="38" spans="1:4" s="10" customFormat="1" ht="34.5" customHeight="1" outlineLevel="1">
      <c r="A38" s="27" t="s">
        <v>142</v>
      </c>
      <c r="B38" s="26" t="s">
        <v>123</v>
      </c>
      <c r="C38" s="7" t="s">
        <v>7</v>
      </c>
      <c r="D38" s="7" t="s">
        <v>124</v>
      </c>
    </row>
    <row r="39" spans="1:4" s="10" customFormat="1" ht="19.5" customHeight="1" outlineLevel="1">
      <c r="A39" s="27" t="s">
        <v>143</v>
      </c>
      <c r="B39" s="26" t="s">
        <v>126</v>
      </c>
      <c r="C39" s="7" t="s">
        <v>7</v>
      </c>
      <c r="D39" s="7"/>
    </row>
    <row r="40" spans="1:4" s="10" customFormat="1" ht="19.5" customHeight="1" outlineLevel="1">
      <c r="A40" s="27" t="s">
        <v>144</v>
      </c>
      <c r="B40" s="26" t="s">
        <v>128</v>
      </c>
      <c r="C40" s="7" t="s">
        <v>7</v>
      </c>
      <c r="D40" s="7" t="s">
        <v>7</v>
      </c>
    </row>
    <row r="41" spans="1:4" s="10" customFormat="1" ht="19.5" customHeight="1" outlineLevel="1">
      <c r="A41" s="27" t="s">
        <v>145</v>
      </c>
      <c r="B41" s="26" t="s">
        <v>130</v>
      </c>
      <c r="C41" s="7" t="s">
        <v>7</v>
      </c>
      <c r="D41" s="7" t="s">
        <v>7</v>
      </c>
    </row>
    <row r="42" spans="1:4" s="10" customFormat="1" ht="19.5" customHeight="1" outlineLevel="1">
      <c r="A42" s="27" t="s">
        <v>146</v>
      </c>
      <c r="B42" s="26" t="s">
        <v>132</v>
      </c>
      <c r="C42" s="7" t="s">
        <v>7</v>
      </c>
      <c r="D42" s="7" t="s">
        <v>7</v>
      </c>
    </row>
    <row r="43" spans="1:4" s="10" customFormat="1" ht="19.5" customHeight="1">
      <c r="A43" s="11" t="s">
        <v>147</v>
      </c>
      <c r="B43" s="11"/>
      <c r="C43" s="11"/>
      <c r="D43" s="11"/>
    </row>
    <row r="44" spans="1:4" s="10" customFormat="1" ht="19.5" customHeight="1">
      <c r="A44" s="25" t="s">
        <v>59</v>
      </c>
      <c r="B44" s="26" t="s">
        <v>148</v>
      </c>
      <c r="C44" s="7" t="s">
        <v>7</v>
      </c>
      <c r="D44" s="7" t="s">
        <v>149</v>
      </c>
    </row>
    <row r="45" spans="1:4" s="10" customFormat="1" ht="19.5" customHeight="1">
      <c r="A45" s="25" t="s">
        <v>61</v>
      </c>
      <c r="B45" s="26" t="s">
        <v>150</v>
      </c>
      <c r="C45" s="7" t="s">
        <v>39</v>
      </c>
      <c r="D45" s="7"/>
    </row>
    <row r="46" spans="1:4" s="10" customFormat="1" ht="19.5" customHeight="1">
      <c r="A46" s="11" t="s">
        <v>151</v>
      </c>
      <c r="B46" s="11"/>
      <c r="C46" s="11"/>
      <c r="D46" s="11"/>
    </row>
    <row r="47" spans="1:4" s="10" customFormat="1" ht="19.5" customHeight="1">
      <c r="A47" s="25" t="s">
        <v>64</v>
      </c>
      <c r="B47" s="26" t="s">
        <v>152</v>
      </c>
      <c r="C47" s="7" t="s">
        <v>7</v>
      </c>
      <c r="D47" s="7" t="s">
        <v>149</v>
      </c>
    </row>
    <row r="48" spans="1:4" s="10" customFormat="1" ht="19.5" customHeight="1">
      <c r="A48" s="11" t="s">
        <v>153</v>
      </c>
      <c r="B48" s="11"/>
      <c r="C48" s="11"/>
      <c r="D48" s="11"/>
    </row>
    <row r="49" spans="1:4" s="10" customFormat="1" ht="19.5" customHeight="1">
      <c r="A49" s="25" t="s">
        <v>66</v>
      </c>
      <c r="B49" s="26" t="s">
        <v>154</v>
      </c>
      <c r="C49" s="7" t="s">
        <v>7</v>
      </c>
      <c r="D49" s="7" t="s">
        <v>155</v>
      </c>
    </row>
    <row r="50" spans="1:4" s="10" customFormat="1" ht="19.5" customHeight="1">
      <c r="A50" s="11" t="s">
        <v>156</v>
      </c>
      <c r="B50" s="11"/>
      <c r="C50" s="11"/>
      <c r="D50" s="11"/>
    </row>
    <row r="51" spans="1:4" s="10" customFormat="1" ht="19.5" customHeight="1">
      <c r="A51" s="25" t="s">
        <v>68</v>
      </c>
      <c r="B51" s="26" t="s">
        <v>157</v>
      </c>
      <c r="C51" s="7" t="s">
        <v>7</v>
      </c>
      <c r="D51" s="7" t="s">
        <v>149</v>
      </c>
    </row>
    <row r="52" spans="1:4" s="10" customFormat="1" ht="19.5" customHeight="1">
      <c r="A52" s="11" t="s">
        <v>158</v>
      </c>
      <c r="B52" s="11"/>
      <c r="C52" s="11"/>
      <c r="D52" s="11"/>
    </row>
    <row r="53" spans="1:4" s="10" customFormat="1" ht="19.5" customHeight="1">
      <c r="A53" s="25" t="s">
        <v>70</v>
      </c>
      <c r="B53" s="26" t="s">
        <v>159</v>
      </c>
      <c r="C53" s="7" t="s">
        <v>7</v>
      </c>
      <c r="D53" s="7" t="s">
        <v>149</v>
      </c>
    </row>
    <row r="54" spans="1:4" s="10" customFormat="1" ht="19.5" customHeight="1">
      <c r="A54" s="25" t="s">
        <v>72</v>
      </c>
      <c r="B54" s="26" t="s">
        <v>160</v>
      </c>
      <c r="C54" s="7" t="s">
        <v>161</v>
      </c>
      <c r="D54" s="7"/>
    </row>
    <row r="55" spans="1:4" s="10" customFormat="1" ht="19.5" customHeight="1">
      <c r="A55" s="11" t="s">
        <v>162</v>
      </c>
      <c r="B55" s="11"/>
      <c r="C55" s="11"/>
      <c r="D55" s="11"/>
    </row>
    <row r="56" spans="1:4" s="10" customFormat="1" ht="19.5" customHeight="1">
      <c r="A56" s="25" t="s">
        <v>74</v>
      </c>
      <c r="B56" s="26" t="s">
        <v>163</v>
      </c>
      <c r="C56" s="7" t="s">
        <v>7</v>
      </c>
      <c r="D56" s="7" t="s">
        <v>149</v>
      </c>
    </row>
    <row r="57" spans="1:4" s="10" customFormat="1" ht="19.5" customHeight="1">
      <c r="A57" s="11" t="s">
        <v>164</v>
      </c>
      <c r="B57" s="11"/>
      <c r="C57" s="11"/>
      <c r="D57" s="11"/>
    </row>
    <row r="58" spans="1:4" s="10" customFormat="1" ht="19.5" customHeight="1">
      <c r="A58" s="25" t="s">
        <v>77</v>
      </c>
      <c r="B58" s="26" t="s">
        <v>165</v>
      </c>
      <c r="C58" s="7" t="s">
        <v>7</v>
      </c>
      <c r="D58" s="7" t="s">
        <v>166</v>
      </c>
    </row>
    <row r="59" spans="1:4" s="10" customFormat="1" ht="19.5" customHeight="1">
      <c r="A59" s="11" t="s">
        <v>167</v>
      </c>
      <c r="B59" s="11"/>
      <c r="C59" s="11"/>
      <c r="D59" s="11"/>
    </row>
    <row r="60" spans="1:4" s="10" customFormat="1" ht="19.5" customHeight="1">
      <c r="A60" s="25" t="s">
        <v>80</v>
      </c>
      <c r="B60" s="26" t="s">
        <v>168</v>
      </c>
      <c r="C60" s="7" t="s">
        <v>7</v>
      </c>
      <c r="D60" s="7" t="s">
        <v>155</v>
      </c>
    </row>
    <row r="61" spans="1:4" s="10" customFormat="1" ht="19.5" customHeight="1">
      <c r="A61" s="11" t="s">
        <v>169</v>
      </c>
      <c r="B61" s="11"/>
      <c r="C61" s="11"/>
      <c r="D61" s="11"/>
    </row>
    <row r="62" spans="1:4" s="10" customFormat="1" ht="19.5" customHeight="1">
      <c r="A62" s="25" t="s">
        <v>83</v>
      </c>
      <c r="B62" s="26" t="s">
        <v>170</v>
      </c>
      <c r="C62" s="7" t="s">
        <v>7</v>
      </c>
      <c r="D62" s="7" t="s">
        <v>171</v>
      </c>
    </row>
    <row r="63" spans="1:4" s="10" customFormat="1" ht="19.5" customHeight="1">
      <c r="A63" s="11" t="s">
        <v>172</v>
      </c>
      <c r="B63" s="11"/>
      <c r="C63" s="11"/>
      <c r="D63" s="11"/>
    </row>
    <row r="64" spans="1:4" s="10" customFormat="1" ht="19.5" customHeight="1">
      <c r="A64" s="25" t="s">
        <v>85</v>
      </c>
      <c r="B64" s="26" t="s">
        <v>173</v>
      </c>
      <c r="C64" s="7" t="s">
        <v>7</v>
      </c>
      <c r="D64" s="7" t="s">
        <v>7</v>
      </c>
    </row>
    <row r="65" ht="39.75" customHeight="1"/>
  </sheetData>
  <sheetProtection selectLockedCells="1" selectUnlockedCells="1"/>
  <mergeCells count="19">
    <mergeCell ref="A1:D1"/>
    <mergeCell ref="A5:D5"/>
    <mergeCell ref="A7:D7"/>
    <mergeCell ref="A10:D10"/>
    <mergeCell ref="A12:D12"/>
    <mergeCell ref="A15:D15"/>
    <mergeCell ref="A17:D17"/>
    <mergeCell ref="A20:D20"/>
    <mergeCell ref="A24:D24"/>
    <mergeCell ref="A43:D43"/>
    <mergeCell ref="A46:D46"/>
    <mergeCell ref="A48:D48"/>
    <mergeCell ref="A50:D50"/>
    <mergeCell ref="A52:D52"/>
    <mergeCell ref="A55:D55"/>
    <mergeCell ref="A57:D57"/>
    <mergeCell ref="A59:D59"/>
    <mergeCell ref="A61:D61"/>
    <mergeCell ref="A63:D63"/>
  </mergeCells>
  <dataValidations count="18">
    <dataValidation type="list" allowBlank="1" showInputMessage="1" showErrorMessage="1" sqref="D44">
      <formula1>"отсутствует,центральное,комбинированное"</formula1>
      <formula2>0</formula2>
    </dataValidation>
    <dataValidation type="list" allowBlank="1" showInputMessage="1" showErrorMessage="1" sqref="D47">
      <formula1>"отсутствует,центральное,автономная котельная (крышная,встроенно-пристроенная),квартирное отопление (квартирный котёл),печное"</formula1>
      <formula2>0</formula2>
    </dataValidation>
    <dataValidation type="list" allowBlank="1" showInputMessage="1" showErrorMessage="1" sqref="D49">
      <formula1>"отсутствует,центральное(открытая система),цент ральное(закрытая система),автономная котельная(крышная,встроенно-пристроенная),квартирное(квартирный котёл),печное"</formula1>
      <formula2>0</formula2>
    </dataValidation>
    <dataValidation type="list" allowBlank="1" showInputMessage="1" showErrorMessage="1" sqref="D51 D53 D56">
      <formula1>"отсутствует,центральное,автономное"</formula1>
      <formula2>0</formula2>
    </dataValidation>
    <dataValidation type="list" allowBlank="1" showInputMessage="1" showErrorMessage="1" sqref="D58">
      <formula1>"отсутствует,приточная вентиляция,вытяжная вентиляция,приточно-вытяжная вентиляция"</formula1>
      <formula2>0</formula2>
    </dataValidation>
    <dataValidation type="list" allowBlank="1" showInputMessage="1" showErrorMessage="1" sqref="D60">
      <formula1>"отсутствует,автоматическая,пожарные гидранты"</formula1>
      <formula2>0</formula2>
    </dataValidation>
    <dataValidation type="list" allowBlank="1" showInputMessage="1" showErrorMessage="1" sqref="D62">
      <formula1>"отсутствует,наружные водостоки,внутренние водостоки"</formula1>
      <formula2>0</formula2>
    </dataValidation>
    <dataValidation type="list" allowBlank="1" showInputMessage="1" showErrorMessage="1" sqref="D25 D31 D37">
      <formula1>"Холодное водоснабжение,Горячее водоснабжение,Водоотведение,Электроснабжение,Отопление,Газоснабжение"</formula1>
      <formula2>0</formula2>
    </dataValidation>
    <dataValidation type="list" allowBlank="1" showInputMessage="1" showErrorMessage="1" sqref="D27 D33 D39">
      <formula1>"1701 Без интерфейса передачи данных,1702 С интерфейсом передачи данных"</formula1>
      <formula2>0</formula2>
    </dataValidation>
    <dataValidation type="list" allowBlank="1" showInputMessage="1" showErrorMessage="1" sqref="D26 D32 D38">
      <formula1>"Отсутствует,установка не требуется,Отсутствует,требуется установка,Установлен"</formula1>
      <formula2>0</formula2>
    </dataValidation>
    <dataValidation type="list" allowBlank="1" showInputMessage="1" showErrorMessage="1" sqref="D22">
      <formula1>"пассажирский,грузовой,грузо-пассажирский"</formula1>
      <formula2>0</formula2>
    </dataValidation>
    <dataValidation type="list" allowBlank="1" showInputMessage="1" showErrorMessage="1" sqref="D18">
      <formula1>"Отсутствует,Квартирные,На лестничной клетке"</formula1>
      <formula2>0</formula2>
    </dataValidation>
    <dataValidation type="list" allowBlank="1" showInputMessage="1" showErrorMessage="1" sqref="D6">
      <formula1>"Ленточный,Бетонные столбы,Свайный,Иной"</formula1>
      <formula2>0</formula2>
    </dataValidation>
    <dataValidation type="list" allowBlank="1" showInputMessage="1" showErrorMessage="1" sqref="D9">
      <formula1>"Каменные,кирпичные,Панельные,Блочные,Смешанные,Деревянные,Монолитные,Иные"</formula1>
      <formula2>0</formula2>
    </dataValidation>
    <dataValidation type="list" allowBlank="1" showInputMessage="1" showErrorMessage="1" sqref="D8">
      <formula1>"Железобетонные,Деревянные,Смешанные,Иные"</formula1>
      <formula2>0</formula2>
    </dataValidation>
    <dataValidation type="list" allowBlank="1" showInputMessage="1" showErrorMessage="1" sqref="D11">
      <formula1>"Соответствует материалу стен,Оштукатуренный,Окрашенный,Облицованный плиткой,Облицованный камнем,Сайдинг,Иной"</formula1>
      <formula2>0</formula2>
    </dataValidation>
    <dataValidation type="list" allowBlank="1" showInputMessage="1" showErrorMessage="1" sqref="D14">
      <formula1>"Из волнистых и полуволнистых асбестоцементных листов (шиферная),Из оцинкованной стали,Из металлочерепицы,Из профилированного настила,Из рулонных материалов,Мягкая (наплавляемая) крыша,Из иного материала"</formula1>
      <formula2>0</formula2>
    </dataValidation>
    <dataValidation type="list" allowBlank="1" showInputMessage="1" showErrorMessage="1" sqref="D13">
      <formula1>"Плоская,Скатная"</formula1>
      <formula2>0</formula2>
    </dataValidation>
  </dataValidations>
  <printOptions/>
  <pageMargins left="0.39375" right="0.19652777777777777" top="0.31527777777777777" bottom="0.315277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9"/>
  <sheetViews>
    <sheetView workbookViewId="0" topLeftCell="D11">
      <selection activeCell="E5" sqref="E5"/>
    </sheetView>
  </sheetViews>
  <sheetFormatPr defaultColWidth="9.140625" defaultRowHeight="15"/>
  <cols>
    <col min="1" max="1" width="4.00390625" style="1" customWidth="1"/>
    <col min="2" max="2" width="13.28125" style="1" customWidth="1"/>
    <col min="3" max="3" width="48.7109375" style="1" customWidth="1"/>
    <col min="4" max="4" width="10.8515625" style="1" customWidth="1"/>
    <col min="5" max="5" width="12.28125" style="1" customWidth="1"/>
    <col min="6" max="6" width="18.00390625" style="1" customWidth="1"/>
    <col min="7" max="7" width="51.421875" style="1" customWidth="1"/>
    <col min="8" max="8" width="12.7109375" style="1" customWidth="1"/>
    <col min="9" max="9" width="21.7109375" style="1" customWidth="1"/>
    <col min="10" max="16384" width="9.140625" style="1" customWidth="1"/>
  </cols>
  <sheetData>
    <row r="1" spans="1:256" ht="31.5" customHeight="1">
      <c r="A1"/>
      <c r="B1" s="29" t="s">
        <v>174</v>
      </c>
      <c r="C1" s="29"/>
      <c r="D1" s="29"/>
      <c r="E1" s="29"/>
      <c r="F1" s="29"/>
      <c r="G1" s="29"/>
      <c r="H1" s="29"/>
      <c r="I1" s="29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69.75" customHeight="1">
      <c r="A3" s="30" t="s">
        <v>1</v>
      </c>
      <c r="B3" s="30" t="s">
        <v>6</v>
      </c>
      <c r="C3" s="30" t="s">
        <v>175</v>
      </c>
      <c r="D3" s="30" t="s">
        <v>176</v>
      </c>
      <c r="E3" s="30" t="s">
        <v>177</v>
      </c>
      <c r="F3" s="30" t="s">
        <v>178</v>
      </c>
      <c r="G3" s="30" t="s">
        <v>179</v>
      </c>
      <c r="H3" s="30" t="s">
        <v>180</v>
      </c>
      <c r="I3" s="30" t="s">
        <v>181</v>
      </c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5.75" customHeight="1">
      <c r="A4" s="30">
        <v>1</v>
      </c>
      <c r="B4" s="30">
        <v>2</v>
      </c>
      <c r="C4" s="30">
        <v>3</v>
      </c>
      <c r="D4" s="30">
        <v>4</v>
      </c>
      <c r="E4" s="30">
        <v>5</v>
      </c>
      <c r="F4" s="30">
        <v>6</v>
      </c>
      <c r="G4" s="30">
        <v>7</v>
      </c>
      <c r="H4" s="30">
        <v>8</v>
      </c>
      <c r="I4" s="30">
        <v>9</v>
      </c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9" s="35" customFormat="1" ht="159" customHeight="1">
      <c r="A5" s="31" t="s">
        <v>5</v>
      </c>
      <c r="B5" s="31" t="s">
        <v>8</v>
      </c>
      <c r="C5" s="31" t="s">
        <v>182</v>
      </c>
      <c r="D5" s="32" t="s">
        <v>183</v>
      </c>
      <c r="E5" s="32">
        <v>1.6800000000000002</v>
      </c>
      <c r="F5" s="32" t="s">
        <v>184</v>
      </c>
      <c r="G5" s="33" t="s">
        <v>185</v>
      </c>
      <c r="H5" s="32" t="s">
        <v>186</v>
      </c>
      <c r="I5" s="34" t="s">
        <v>187</v>
      </c>
    </row>
    <row r="6" spans="1:256" ht="14.25" customHeight="1">
      <c r="A6" s="31" t="s">
        <v>10</v>
      </c>
      <c r="B6" s="31" t="s">
        <v>8</v>
      </c>
      <c r="C6" s="31" t="s">
        <v>188</v>
      </c>
      <c r="D6" s="32" t="s">
        <v>183</v>
      </c>
      <c r="E6" s="32">
        <f>3.23+0.15</f>
        <v>3.38</v>
      </c>
      <c r="F6" s="32" t="s">
        <v>184</v>
      </c>
      <c r="G6" s="33" t="s">
        <v>185</v>
      </c>
      <c r="H6" s="31" t="s">
        <v>189</v>
      </c>
      <c r="I6" s="34" t="s">
        <v>187</v>
      </c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45.5" customHeight="1">
      <c r="A7" s="31"/>
      <c r="B7" s="31"/>
      <c r="C7" s="36" t="s">
        <v>190</v>
      </c>
      <c r="D7" s="32"/>
      <c r="E7" s="32"/>
      <c r="F7" s="32"/>
      <c r="G7" s="33"/>
      <c r="H7" s="31"/>
      <c r="I7" s="34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6.5" customHeight="1">
      <c r="A8" s="31" t="s">
        <v>13</v>
      </c>
      <c r="B8" s="31" t="s">
        <v>8</v>
      </c>
      <c r="C8" s="31" t="s">
        <v>188</v>
      </c>
      <c r="D8" s="32" t="s">
        <v>183</v>
      </c>
      <c r="E8" s="32">
        <v>0.75</v>
      </c>
      <c r="F8" s="32" t="s">
        <v>184</v>
      </c>
      <c r="G8" s="33" t="s">
        <v>185</v>
      </c>
      <c r="H8" s="32" t="s">
        <v>191</v>
      </c>
      <c r="I8" s="31" t="s">
        <v>192</v>
      </c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15.5" customHeight="1">
      <c r="A9" s="31"/>
      <c r="B9" s="31"/>
      <c r="C9" s="37" t="s">
        <v>193</v>
      </c>
      <c r="D9" s="32"/>
      <c r="E9" s="32"/>
      <c r="F9" s="32"/>
      <c r="G9" s="33"/>
      <c r="H9" s="32"/>
      <c r="I9" s="31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9.5" customHeight="1">
      <c r="A10" s="31" t="s">
        <v>19</v>
      </c>
      <c r="B10" s="31" t="s">
        <v>8</v>
      </c>
      <c r="C10" s="31" t="s">
        <v>188</v>
      </c>
      <c r="D10" s="32" t="s">
        <v>183</v>
      </c>
      <c r="E10" s="32">
        <v>0.46</v>
      </c>
      <c r="F10" s="32" t="s">
        <v>184</v>
      </c>
      <c r="G10" s="33" t="s">
        <v>185</v>
      </c>
      <c r="H10" s="32" t="s">
        <v>191</v>
      </c>
      <c r="I10" s="34" t="s">
        <v>194</v>
      </c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10.25" customHeight="1">
      <c r="A11" s="31"/>
      <c r="B11" s="31"/>
      <c r="C11" s="37" t="s">
        <v>195</v>
      </c>
      <c r="D11" s="32"/>
      <c r="E11" s="32"/>
      <c r="F11" s="32"/>
      <c r="G11" s="33"/>
      <c r="H11" s="32"/>
      <c r="I11" s="34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33.5" customHeight="1">
      <c r="A12" s="31" t="s">
        <v>23</v>
      </c>
      <c r="B12" s="31" t="s">
        <v>8</v>
      </c>
      <c r="C12" s="38" t="s">
        <v>196</v>
      </c>
      <c r="D12" s="31" t="s">
        <v>183</v>
      </c>
      <c r="E12" s="39">
        <v>3.6</v>
      </c>
      <c r="F12" s="32" t="s">
        <v>184</v>
      </c>
      <c r="G12" s="33" t="s">
        <v>185</v>
      </c>
      <c r="H12" s="40" t="s">
        <v>197</v>
      </c>
      <c r="I12" s="34" t="s">
        <v>198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24" customHeight="1">
      <c r="A13" s="31" t="s">
        <v>26</v>
      </c>
      <c r="B13" s="31" t="s">
        <v>8</v>
      </c>
      <c r="C13" s="38" t="s">
        <v>188</v>
      </c>
      <c r="D13" s="31" t="s">
        <v>183</v>
      </c>
      <c r="E13" s="32">
        <v>2.26</v>
      </c>
      <c r="F13" s="32" t="s">
        <v>184</v>
      </c>
      <c r="G13" s="33" t="s">
        <v>185</v>
      </c>
      <c r="H13" s="41" t="s">
        <v>197</v>
      </c>
      <c r="I13" s="34" t="s">
        <v>187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32" customHeight="1">
      <c r="A14" s="31"/>
      <c r="B14" s="31"/>
      <c r="C14" s="38" t="s">
        <v>199</v>
      </c>
      <c r="D14" s="31"/>
      <c r="E14" s="32"/>
      <c r="F14" s="32"/>
      <c r="G14" s="33"/>
      <c r="H14" s="41"/>
      <c r="I14" s="3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35" customHeight="1">
      <c r="A15" s="42" t="s">
        <v>29</v>
      </c>
      <c r="B15" s="43" t="s">
        <v>8</v>
      </c>
      <c r="C15" s="44" t="s">
        <v>200</v>
      </c>
      <c r="D15" s="43" t="s">
        <v>183</v>
      </c>
      <c r="E15" s="42">
        <v>6.55</v>
      </c>
      <c r="F15" s="45" t="s">
        <v>184</v>
      </c>
      <c r="G15" s="46" t="s">
        <v>185</v>
      </c>
      <c r="H15" s="44" t="s">
        <v>197</v>
      </c>
      <c r="I15" s="34">
        <f>I12</f>
        <v>0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9.5" customHeight="1">
      <c r="A16" s="32" t="s">
        <v>32</v>
      </c>
      <c r="B16" s="31" t="s">
        <v>8</v>
      </c>
      <c r="C16" s="44" t="s">
        <v>188</v>
      </c>
      <c r="D16" s="31" t="s">
        <v>183</v>
      </c>
      <c r="E16" s="32">
        <v>1.21</v>
      </c>
      <c r="F16" s="32" t="s">
        <v>184</v>
      </c>
      <c r="G16" s="33" t="s">
        <v>185</v>
      </c>
      <c r="H16" s="31" t="s">
        <v>201</v>
      </c>
      <c r="I16" s="34" t="s">
        <v>187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1.5" customHeight="1">
      <c r="A17" s="32"/>
      <c r="B17" s="31"/>
      <c r="C17" s="46" t="s">
        <v>202</v>
      </c>
      <c r="D17" s="31"/>
      <c r="E17" s="32"/>
      <c r="F17" s="32"/>
      <c r="G17" s="33"/>
      <c r="H17" s="31"/>
      <c r="I17" s="34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9" s="48" customFormat="1" ht="21" customHeight="1">
      <c r="A18" s="32" t="s">
        <v>35</v>
      </c>
      <c r="B18" s="31" t="s">
        <v>8</v>
      </c>
      <c r="C18" s="47" t="s">
        <v>188</v>
      </c>
      <c r="D18" s="31" t="s">
        <v>183</v>
      </c>
      <c r="E18" s="32">
        <v>5.44</v>
      </c>
      <c r="F18" s="32" t="s">
        <v>184</v>
      </c>
      <c r="G18" s="33" t="s">
        <v>185</v>
      </c>
      <c r="H18" s="31" t="s">
        <v>203</v>
      </c>
      <c r="I18" s="34" t="s">
        <v>187</v>
      </c>
    </row>
    <row r="19" spans="1:9" s="49" customFormat="1" ht="112.5" customHeight="1">
      <c r="A19" s="32"/>
      <c r="B19" s="31"/>
      <c r="C19" s="33" t="s">
        <v>204</v>
      </c>
      <c r="D19" s="31"/>
      <c r="E19" s="32"/>
      <c r="F19" s="32"/>
      <c r="G19" s="33"/>
      <c r="H19" s="31"/>
      <c r="I19" s="34"/>
    </row>
  </sheetData>
  <sheetProtection selectLockedCells="1" selectUnlockedCells="1"/>
  <mergeCells count="49">
    <mergeCell ref="B1:I1"/>
    <mergeCell ref="A6:A7"/>
    <mergeCell ref="B6:B7"/>
    <mergeCell ref="D6:D7"/>
    <mergeCell ref="E6:E7"/>
    <mergeCell ref="F6:F7"/>
    <mergeCell ref="G6:G7"/>
    <mergeCell ref="H6:H7"/>
    <mergeCell ref="I6:I7"/>
    <mergeCell ref="A8:A9"/>
    <mergeCell ref="B8:B9"/>
    <mergeCell ref="D8:D9"/>
    <mergeCell ref="E8:E9"/>
    <mergeCell ref="F8:F9"/>
    <mergeCell ref="G8:G9"/>
    <mergeCell ref="H8:H9"/>
    <mergeCell ref="I8:I9"/>
    <mergeCell ref="A10:A11"/>
    <mergeCell ref="B10:B11"/>
    <mergeCell ref="D10:D11"/>
    <mergeCell ref="E10:E11"/>
    <mergeCell ref="F10:F11"/>
    <mergeCell ref="G10:G11"/>
    <mergeCell ref="H10:H11"/>
    <mergeCell ref="I10:I11"/>
    <mergeCell ref="A13:A14"/>
    <mergeCell ref="B13:B14"/>
    <mergeCell ref="D13:D14"/>
    <mergeCell ref="E13:E14"/>
    <mergeCell ref="F13:F14"/>
    <mergeCell ref="G13:G14"/>
    <mergeCell ref="H13:H14"/>
    <mergeCell ref="I13:I14"/>
    <mergeCell ref="A16:A17"/>
    <mergeCell ref="B16:B17"/>
    <mergeCell ref="D16:D17"/>
    <mergeCell ref="E16:E17"/>
    <mergeCell ref="F16:F17"/>
    <mergeCell ref="G16:G17"/>
    <mergeCell ref="H16:H17"/>
    <mergeCell ref="I16:I17"/>
    <mergeCell ref="A18:A19"/>
    <mergeCell ref="B18:B19"/>
    <mergeCell ref="D18:D19"/>
    <mergeCell ref="E18:E19"/>
    <mergeCell ref="F18:F19"/>
    <mergeCell ref="G18:G19"/>
    <mergeCell ref="H18:H19"/>
    <mergeCell ref="I18:I19"/>
  </mergeCells>
  <printOptions/>
  <pageMargins left="0.19652777777777777" right="0" top="0" bottom="0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1"/>
  <sheetViews>
    <sheetView workbookViewId="0" topLeftCell="E10">
      <selection activeCell="G11" sqref="G11"/>
    </sheetView>
  </sheetViews>
  <sheetFormatPr defaultColWidth="12.57421875" defaultRowHeight="15"/>
  <cols>
    <col min="1" max="1" width="4.28125" style="1" customWidth="1"/>
    <col min="2" max="2" width="10.57421875" style="1" customWidth="1"/>
    <col min="3" max="4" width="17.7109375" style="1" customWidth="1"/>
    <col min="5" max="5" width="8.140625" style="50" customWidth="1"/>
    <col min="6" max="6" width="13.00390625" style="1" customWidth="1"/>
    <col min="7" max="7" width="21.57421875" style="1" customWidth="1"/>
    <col min="8" max="8" width="11.57421875" style="1" customWidth="1"/>
    <col min="9" max="9" width="20.140625" style="1" customWidth="1"/>
    <col min="10" max="10" width="10.57421875" style="1" customWidth="1"/>
    <col min="11" max="12" width="13.00390625" style="1" customWidth="1"/>
    <col min="13" max="13" width="28.7109375" style="1" customWidth="1"/>
    <col min="14" max="16384" width="11.57421875" style="1" customWidth="1"/>
  </cols>
  <sheetData>
    <row r="1" spans="1:256" ht="20.25" customHeight="1">
      <c r="A1"/>
      <c r="B1" s="29" t="s">
        <v>205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99" customHeight="1">
      <c r="A3" s="51" t="s">
        <v>1</v>
      </c>
      <c r="B3" s="51" t="s">
        <v>6</v>
      </c>
      <c r="C3" s="51" t="s">
        <v>206</v>
      </c>
      <c r="D3" s="51" t="s">
        <v>207</v>
      </c>
      <c r="E3" s="51" t="s">
        <v>176</v>
      </c>
      <c r="F3" s="51" t="s">
        <v>208</v>
      </c>
      <c r="G3" s="51" t="s">
        <v>209</v>
      </c>
      <c r="H3" s="51" t="s">
        <v>210</v>
      </c>
      <c r="I3" s="51" t="s">
        <v>211</v>
      </c>
      <c r="J3" s="51" t="s">
        <v>212</v>
      </c>
      <c r="K3" s="51" t="s">
        <v>213</v>
      </c>
      <c r="L3" s="51" t="s">
        <v>214</v>
      </c>
      <c r="M3" s="51" t="s">
        <v>215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22.5" customHeight="1">
      <c r="A4" s="52">
        <v>1</v>
      </c>
      <c r="B4" s="52">
        <v>2</v>
      </c>
      <c r="C4" s="52">
        <v>3</v>
      </c>
      <c r="D4" s="52">
        <v>4</v>
      </c>
      <c r="E4" s="52">
        <v>5</v>
      </c>
      <c r="F4" s="52">
        <v>6</v>
      </c>
      <c r="G4" s="52">
        <v>7</v>
      </c>
      <c r="H4" s="52">
        <v>8</v>
      </c>
      <c r="I4" s="52">
        <v>9</v>
      </c>
      <c r="J4" s="52">
        <v>10</v>
      </c>
      <c r="K4" s="52">
        <v>11</v>
      </c>
      <c r="L4" s="52">
        <v>12</v>
      </c>
      <c r="M4" s="52">
        <v>13</v>
      </c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13" s="60" customFormat="1" ht="137.25" customHeight="1">
      <c r="A5" s="53" t="s">
        <v>216</v>
      </c>
      <c r="B5" s="54" t="s">
        <v>8</v>
      </c>
      <c r="C5" s="53" t="s">
        <v>121</v>
      </c>
      <c r="D5" s="55" t="s">
        <v>217</v>
      </c>
      <c r="E5" s="55" t="s">
        <v>218</v>
      </c>
      <c r="F5" s="56">
        <v>25.98</v>
      </c>
      <c r="G5" s="53" t="s">
        <v>219</v>
      </c>
      <c r="H5" s="53" t="s">
        <v>220</v>
      </c>
      <c r="I5" s="53" t="s">
        <v>221</v>
      </c>
      <c r="J5" s="54" t="s">
        <v>184</v>
      </c>
      <c r="K5" s="57" t="s">
        <v>222</v>
      </c>
      <c r="L5" s="58" t="s">
        <v>223</v>
      </c>
      <c r="M5" s="59" t="s">
        <v>224</v>
      </c>
    </row>
    <row r="6" spans="1:13" ht="60" customHeight="1">
      <c r="A6" s="53"/>
      <c r="B6" s="54"/>
      <c r="C6" s="53"/>
      <c r="D6" s="55"/>
      <c r="E6" s="55"/>
      <c r="F6" s="56"/>
      <c r="G6" s="53"/>
      <c r="H6" s="53"/>
      <c r="I6" s="53"/>
      <c r="J6" s="54"/>
      <c r="K6" s="57"/>
      <c r="L6" s="58"/>
      <c r="M6" s="61" t="s">
        <v>225</v>
      </c>
    </row>
    <row r="7" spans="1:13" ht="54" customHeight="1">
      <c r="A7" s="53" t="s">
        <v>226</v>
      </c>
      <c r="B7" s="54" t="s">
        <v>8</v>
      </c>
      <c r="C7" s="53" t="s">
        <v>227</v>
      </c>
      <c r="D7" s="55" t="s">
        <v>217</v>
      </c>
      <c r="E7" s="54" t="s">
        <v>228</v>
      </c>
      <c r="F7" s="56">
        <v>13.98</v>
      </c>
      <c r="G7" s="53" t="s">
        <v>219</v>
      </c>
      <c r="H7" s="53" t="s">
        <v>220</v>
      </c>
      <c r="I7" s="53" t="s">
        <v>221</v>
      </c>
      <c r="J7" s="54" t="s">
        <v>184</v>
      </c>
      <c r="K7" s="57" t="s">
        <v>222</v>
      </c>
      <c r="L7" s="53" t="s">
        <v>223</v>
      </c>
      <c r="M7" s="62" t="s">
        <v>229</v>
      </c>
    </row>
    <row r="8" spans="1:13" ht="67.5" customHeight="1">
      <c r="A8" s="53"/>
      <c r="B8" s="54"/>
      <c r="C8" s="53"/>
      <c r="D8" s="55"/>
      <c r="E8" s="54"/>
      <c r="F8" s="56"/>
      <c r="G8" s="53"/>
      <c r="H8" s="53"/>
      <c r="I8" s="53"/>
      <c r="J8" s="54"/>
      <c r="K8" s="57"/>
      <c r="L8" s="53"/>
      <c r="M8" s="62"/>
    </row>
    <row r="9" spans="1:13" ht="117.75" customHeight="1">
      <c r="A9" s="53" t="s">
        <v>230</v>
      </c>
      <c r="B9" s="54" t="s">
        <v>8</v>
      </c>
      <c r="C9" s="53" t="s">
        <v>134</v>
      </c>
      <c r="D9" s="55" t="s">
        <v>217</v>
      </c>
      <c r="E9" s="53" t="s">
        <v>231</v>
      </c>
      <c r="F9" s="63">
        <v>1612.7</v>
      </c>
      <c r="G9" s="53" t="s">
        <v>219</v>
      </c>
      <c r="H9" s="64" t="s">
        <v>232</v>
      </c>
      <c r="I9" s="53" t="s">
        <v>233</v>
      </c>
      <c r="J9" s="54" t="s">
        <v>184</v>
      </c>
      <c r="K9" s="53" t="s">
        <v>234</v>
      </c>
      <c r="L9" s="54" t="s">
        <v>223</v>
      </c>
      <c r="M9" s="65" t="s">
        <v>224</v>
      </c>
    </row>
    <row r="10" spans="1:13" ht="70.5" customHeight="1">
      <c r="A10" s="53" t="s">
        <v>235</v>
      </c>
      <c r="B10" s="54" t="s">
        <v>8</v>
      </c>
      <c r="C10" s="53" t="s">
        <v>141</v>
      </c>
      <c r="D10" s="55" t="s">
        <v>236</v>
      </c>
      <c r="E10" s="53" t="s">
        <v>237</v>
      </c>
      <c r="F10" s="54">
        <v>4.18</v>
      </c>
      <c r="G10" s="53" t="s">
        <v>238</v>
      </c>
      <c r="H10" s="66" t="s">
        <v>239</v>
      </c>
      <c r="I10" s="53" t="s">
        <v>240</v>
      </c>
      <c r="J10" s="54" t="s">
        <v>184</v>
      </c>
      <c r="K10" s="54" t="s">
        <v>7</v>
      </c>
      <c r="L10" s="54" t="s">
        <v>7</v>
      </c>
      <c r="M10" s="54" t="s">
        <v>7</v>
      </c>
    </row>
    <row r="11" spans="1:13" ht="83.25" customHeight="1">
      <c r="A11" s="53" t="s">
        <v>241</v>
      </c>
      <c r="B11" s="54" t="s">
        <v>8</v>
      </c>
      <c r="C11" s="53" t="s">
        <v>242</v>
      </c>
      <c r="D11" s="55" t="s">
        <v>236</v>
      </c>
      <c r="E11" s="53" t="s">
        <v>218</v>
      </c>
      <c r="F11" s="54" t="s">
        <v>7</v>
      </c>
      <c r="G11" s="67" t="s">
        <v>243</v>
      </c>
      <c r="H11" s="54" t="s">
        <v>7</v>
      </c>
      <c r="I11" s="54" t="s">
        <v>7</v>
      </c>
      <c r="J11" s="54" t="s">
        <v>7</v>
      </c>
      <c r="K11" s="54" t="s">
        <v>7</v>
      </c>
      <c r="L11" s="54" t="s">
        <v>7</v>
      </c>
      <c r="M11" s="54" t="s">
        <v>7</v>
      </c>
    </row>
  </sheetData>
  <sheetProtection selectLockedCells="1" selectUnlockedCells="1"/>
  <mergeCells count="26">
    <mergeCell ref="B1:L1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</mergeCells>
  <dataValidations count="2">
    <dataValidation type="list" allowBlank="1" showInputMessage="1" showErrorMessage="1" sqref="C5:C11">
      <formula1>"Холодное водоснабжение,Горячее водоснабжение,Водоотведение,Электроснабжение,Отопление,Газоснабжение"</formula1>
      <formula2>0</formula2>
    </dataValidation>
    <dataValidation type="list" allowBlank="1" showInputMessage="1" showErrorMessage="1" sqref="D5:D11">
      <formula1>"Предоставляется через договор управления,Предоставляется через договор с ТСЖ или ЖСК,Предоставляется через прямые договоры с собственниками"</formula1>
      <formula2>0</formula2>
    </dataValidation>
  </dataValidations>
  <printOptions/>
  <pageMargins left="0.19652777777777777" right="0" top="0" bottom="0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4"/>
  <sheetViews>
    <sheetView workbookViewId="0" topLeftCell="A1">
      <selection activeCell="D9" sqref="D9"/>
    </sheetView>
  </sheetViews>
  <sheetFormatPr defaultColWidth="9.140625" defaultRowHeight="15"/>
  <cols>
    <col min="1" max="1" width="5.8515625" style="1" customWidth="1"/>
    <col min="2" max="2" width="43.57421875" style="1" customWidth="1"/>
    <col min="3" max="3" width="9.140625" style="1" customWidth="1"/>
    <col min="4" max="4" width="29.00390625" style="1" customWidth="1"/>
    <col min="5" max="16384" width="9.140625" style="1" customWidth="1"/>
  </cols>
  <sheetData>
    <row r="1" spans="1:256" ht="23.25" customHeight="1">
      <c r="A1" s="68" t="s">
        <v>244</v>
      </c>
      <c r="B1" s="68"/>
      <c r="C1" s="68"/>
      <c r="D1" s="68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4.5" customHeight="1">
      <c r="A3" s="6" t="s">
        <v>1</v>
      </c>
      <c r="B3" s="6" t="s">
        <v>2</v>
      </c>
      <c r="C3" s="6" t="s">
        <v>3</v>
      </c>
      <c r="D3" s="6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10" customFormat="1" ht="21.75" customHeight="1">
      <c r="A4" s="25" t="s">
        <v>88</v>
      </c>
      <c r="B4" s="11" t="s">
        <v>6</v>
      </c>
      <c r="C4" s="7" t="s">
        <v>7</v>
      </c>
      <c r="D4" s="7" t="s">
        <v>8</v>
      </c>
    </row>
    <row r="5" spans="1:4" s="10" customFormat="1" ht="19.5" customHeight="1">
      <c r="A5" s="25" t="s">
        <v>90</v>
      </c>
      <c r="B5" s="26" t="s">
        <v>245</v>
      </c>
      <c r="C5" s="7" t="s">
        <v>7</v>
      </c>
      <c r="D5" s="7" t="s">
        <v>7</v>
      </c>
    </row>
    <row r="6" spans="1:4" s="10" customFormat="1" ht="19.5" customHeight="1">
      <c r="A6" s="25" t="s">
        <v>94</v>
      </c>
      <c r="B6" s="26" t="s">
        <v>246</v>
      </c>
      <c r="C6" s="7" t="s">
        <v>7</v>
      </c>
      <c r="D6" s="7" t="s">
        <v>7</v>
      </c>
    </row>
    <row r="7" spans="1:4" s="10" customFormat="1" ht="47.25">
      <c r="A7" s="25" t="s">
        <v>97</v>
      </c>
      <c r="B7" s="26" t="s">
        <v>247</v>
      </c>
      <c r="C7" s="7" t="s">
        <v>54</v>
      </c>
      <c r="D7" s="7" t="s">
        <v>7</v>
      </c>
    </row>
    <row r="8" spans="1:4" s="10" customFormat="1" ht="31.5" customHeight="1">
      <c r="A8" s="11" t="s">
        <v>248</v>
      </c>
      <c r="B8" s="11"/>
      <c r="C8" s="11"/>
      <c r="D8" s="11"/>
    </row>
    <row r="9" spans="1:4" s="10" customFormat="1" ht="19.5" customHeight="1">
      <c r="A9" s="25" t="s">
        <v>249</v>
      </c>
      <c r="B9" s="26" t="s">
        <v>250</v>
      </c>
      <c r="C9" s="7" t="s">
        <v>7</v>
      </c>
      <c r="D9" s="7" t="s">
        <v>7</v>
      </c>
    </row>
    <row r="10" spans="1:4" s="10" customFormat="1" ht="19.5" customHeight="1">
      <c r="A10" s="25" t="s">
        <v>251</v>
      </c>
      <c r="B10" s="26" t="s">
        <v>252</v>
      </c>
      <c r="C10" s="7" t="s">
        <v>7</v>
      </c>
      <c r="D10" s="7" t="s">
        <v>7</v>
      </c>
    </row>
    <row r="11" spans="1:4" s="10" customFormat="1" ht="21" customHeight="1">
      <c r="A11" s="25" t="s">
        <v>253</v>
      </c>
      <c r="B11" s="26" t="s">
        <v>254</v>
      </c>
      <c r="C11" s="7" t="s">
        <v>7</v>
      </c>
      <c r="D11" s="7" t="s">
        <v>7</v>
      </c>
    </row>
    <row r="12" spans="1:4" s="10" customFormat="1" ht="19.5" customHeight="1">
      <c r="A12" s="25" t="s">
        <v>255</v>
      </c>
      <c r="B12" s="26" t="s">
        <v>256</v>
      </c>
      <c r="C12" s="7" t="s">
        <v>7</v>
      </c>
      <c r="D12" s="7" t="s">
        <v>7</v>
      </c>
    </row>
    <row r="13" spans="1:4" s="10" customFormat="1" ht="19.5" customHeight="1">
      <c r="A13" s="25" t="s">
        <v>257</v>
      </c>
      <c r="B13" s="26" t="s">
        <v>258</v>
      </c>
      <c r="C13" s="7" t="s">
        <v>259</v>
      </c>
      <c r="D13" s="7" t="s">
        <v>7</v>
      </c>
    </row>
    <row r="14" spans="1:4" s="10" customFormat="1" ht="63.75" customHeight="1">
      <c r="A14" s="25" t="s">
        <v>260</v>
      </c>
      <c r="B14" s="26" t="s">
        <v>261</v>
      </c>
      <c r="C14" s="7" t="s">
        <v>7</v>
      </c>
      <c r="D14" s="7" t="s">
        <v>7</v>
      </c>
    </row>
  </sheetData>
  <sheetProtection selectLockedCells="1" selectUnlockedCells="1"/>
  <mergeCells count="2">
    <mergeCell ref="A1:D1"/>
    <mergeCell ref="A8:D8"/>
  </mergeCells>
  <printOptions/>
  <pageMargins left="0.7" right="0.4479166666666667" top="0.32013888888888886" bottom="0.3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1">
      <selection activeCell="B31" sqref="B31"/>
    </sheetView>
  </sheetViews>
  <sheetFormatPr defaultColWidth="9.140625" defaultRowHeight="15"/>
  <cols>
    <col min="1" max="1" width="5.8515625" style="1" customWidth="1"/>
    <col min="2" max="2" width="42.140625" style="1" customWidth="1"/>
    <col min="3" max="3" width="10.8515625" style="1" customWidth="1"/>
    <col min="4" max="4" width="26.57421875" style="1" customWidth="1"/>
    <col min="5" max="16384" width="9.140625" style="1" customWidth="1"/>
  </cols>
  <sheetData>
    <row r="1" spans="1:4" ht="33.75" customHeight="1">
      <c r="A1" s="23" t="s">
        <v>262</v>
      </c>
      <c r="B1" s="23"/>
      <c r="C1" s="23"/>
      <c r="D1" s="23"/>
    </row>
    <row r="2" spans="1:4" ht="15.75">
      <c r="A2"/>
      <c r="B2"/>
      <c r="C2"/>
      <c r="D2"/>
    </row>
    <row r="3" spans="1:4" ht="30" customHeight="1">
      <c r="A3" s="28" t="s">
        <v>1</v>
      </c>
      <c r="B3" s="28" t="s">
        <v>2</v>
      </c>
      <c r="C3" s="28" t="s">
        <v>3</v>
      </c>
      <c r="D3" s="28" t="s">
        <v>4</v>
      </c>
    </row>
    <row r="4" spans="1:4" ht="20.25" customHeight="1">
      <c r="A4" s="25" t="s">
        <v>88</v>
      </c>
      <c r="B4" s="11" t="s">
        <v>6</v>
      </c>
      <c r="C4" s="7" t="s">
        <v>7</v>
      </c>
      <c r="D4" s="69">
        <v>42040</v>
      </c>
    </row>
    <row r="5" spans="1:4" ht="19.5" customHeight="1">
      <c r="A5" s="11" t="s">
        <v>263</v>
      </c>
      <c r="B5" s="11"/>
      <c r="C5" s="11"/>
      <c r="D5" s="11"/>
    </row>
    <row r="6" spans="1:4" ht="19.5" customHeight="1">
      <c r="A6" s="25" t="s">
        <v>90</v>
      </c>
      <c r="B6" s="26" t="s">
        <v>264</v>
      </c>
      <c r="C6" s="7" t="s">
        <v>7</v>
      </c>
      <c r="D6" s="7" t="s">
        <v>7</v>
      </c>
    </row>
    <row r="7" spans="1:4" ht="63" customHeight="1">
      <c r="A7" s="25" t="s">
        <v>94</v>
      </c>
      <c r="B7" s="26" t="s">
        <v>265</v>
      </c>
      <c r="C7" s="7" t="s">
        <v>259</v>
      </c>
      <c r="D7" s="7" t="s">
        <v>7</v>
      </c>
    </row>
    <row r="8" spans="1:4" ht="82.5" customHeight="1">
      <c r="A8" s="25" t="s">
        <v>97</v>
      </c>
      <c r="B8" s="26" t="s">
        <v>266</v>
      </c>
      <c r="C8" s="7" t="s">
        <v>7</v>
      </c>
      <c r="D8" s="7" t="s">
        <v>7</v>
      </c>
    </row>
    <row r="9" spans="1:4" ht="19.5" customHeight="1">
      <c r="A9" s="25" t="s">
        <v>249</v>
      </c>
      <c r="B9" s="26" t="s">
        <v>78</v>
      </c>
      <c r="C9" s="7" t="s">
        <v>7</v>
      </c>
      <c r="D9" s="7" t="s">
        <v>7</v>
      </c>
    </row>
  </sheetData>
  <sheetProtection selectLockedCells="1" selectUnlockedCells="1"/>
  <mergeCells count="2">
    <mergeCell ref="A1:D1"/>
    <mergeCell ref="A5:D5"/>
  </mergeCells>
  <printOptions/>
  <pageMargins left="0.7" right="0.7" top="0.3" bottom="0.32013888888888886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6"/>
  <sheetViews>
    <sheetView tabSelected="1" workbookViewId="0" topLeftCell="A1">
      <selection activeCell="D6" sqref="D6"/>
    </sheetView>
  </sheetViews>
  <sheetFormatPr defaultColWidth="9.140625" defaultRowHeight="15"/>
  <cols>
    <col min="1" max="1" width="5.8515625" style="1" customWidth="1"/>
    <col min="2" max="2" width="38.57421875" style="1" customWidth="1"/>
    <col min="3" max="3" width="9.57421875" style="1" customWidth="1"/>
    <col min="4" max="4" width="27.140625" style="1" customWidth="1"/>
    <col min="5" max="16384" width="9.140625" style="1" customWidth="1"/>
  </cols>
  <sheetData>
    <row r="1" spans="1:256" ht="40.5" customHeight="1">
      <c r="A1" s="70" t="s">
        <v>267</v>
      </c>
      <c r="B1" s="70"/>
      <c r="C1" s="70"/>
      <c r="D1" s="70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1.5">
      <c r="A3" s="6" t="s">
        <v>1</v>
      </c>
      <c r="B3" s="6" t="s">
        <v>2</v>
      </c>
      <c r="C3" s="6" t="s">
        <v>3</v>
      </c>
      <c r="D3" s="6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10" customFormat="1" ht="33" customHeight="1">
      <c r="A4" s="25" t="s">
        <v>88</v>
      </c>
      <c r="B4" s="11" t="s">
        <v>6</v>
      </c>
      <c r="C4" s="7" t="s">
        <v>7</v>
      </c>
      <c r="D4" s="69">
        <v>42040</v>
      </c>
    </row>
    <row r="5" spans="1:4" ht="51" customHeight="1">
      <c r="A5" s="25" t="s">
        <v>90</v>
      </c>
      <c r="B5" s="26" t="s">
        <v>268</v>
      </c>
      <c r="C5" s="7" t="s">
        <v>7</v>
      </c>
      <c r="D5" s="7" t="s">
        <v>269</v>
      </c>
    </row>
    <row r="6" spans="1:4" ht="64.5" customHeight="1">
      <c r="A6" s="25" t="s">
        <v>94</v>
      </c>
      <c r="B6" s="26" t="s">
        <v>270</v>
      </c>
      <c r="C6" s="7" t="s">
        <v>7</v>
      </c>
      <c r="D6" s="71" t="s">
        <v>271</v>
      </c>
    </row>
  </sheetData>
  <sheetProtection selectLockedCells="1" selectUnlockedCells="1"/>
  <mergeCells count="1">
    <mergeCell ref="A1:D1"/>
  </mergeCells>
  <hyperlinks>
    <hyperlink ref="D6" r:id="rId1" display="протокол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86"/>
  <sheetViews>
    <sheetView workbookViewId="0" topLeftCell="A1">
      <selection activeCell="A64" sqref="A64"/>
    </sheetView>
  </sheetViews>
  <sheetFormatPr defaultColWidth="9.140625" defaultRowHeight="15"/>
  <cols>
    <col min="1" max="1" width="5.8515625" style="3" customWidth="1"/>
    <col min="2" max="2" width="56.7109375" style="72" customWidth="1"/>
    <col min="3" max="3" width="8.28125" style="1" customWidth="1"/>
    <col min="4" max="4" width="26.00390625" style="1" customWidth="1"/>
    <col min="5" max="16384" width="9.140625" style="1" customWidth="1"/>
  </cols>
  <sheetData>
    <row r="1" spans="1:256" ht="16.5" customHeight="1">
      <c r="A1" s="73" t="s">
        <v>272</v>
      </c>
      <c r="B1" s="73"/>
      <c r="C1" s="73"/>
      <c r="D1" s="73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1.2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0" customHeight="1">
      <c r="A3" s="30" t="s">
        <v>1</v>
      </c>
      <c r="B3" s="74" t="s">
        <v>2</v>
      </c>
      <c r="C3" s="30" t="s">
        <v>3</v>
      </c>
      <c r="D3" s="30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35" customFormat="1" ht="16.5" customHeight="1">
      <c r="A4" s="31" t="s">
        <v>5</v>
      </c>
      <c r="B4" s="75" t="s">
        <v>6</v>
      </c>
      <c r="C4" s="76" t="s">
        <v>7</v>
      </c>
      <c r="D4" s="76">
        <f>'2.5'!D4</f>
        <v>0</v>
      </c>
    </row>
    <row r="5" spans="1:4" s="35" customFormat="1" ht="16.5" customHeight="1">
      <c r="A5" s="31" t="s">
        <v>10</v>
      </c>
      <c r="B5" s="75" t="s">
        <v>273</v>
      </c>
      <c r="C5" s="76" t="s">
        <v>7</v>
      </c>
      <c r="D5" s="76" t="s">
        <v>274</v>
      </c>
    </row>
    <row r="6" spans="1:4" s="35" customFormat="1" ht="15.75" customHeight="1">
      <c r="A6" s="31" t="s">
        <v>13</v>
      </c>
      <c r="B6" s="75" t="s">
        <v>275</v>
      </c>
      <c r="C6" s="76" t="s">
        <v>7</v>
      </c>
      <c r="D6" s="76" t="s">
        <v>276</v>
      </c>
    </row>
    <row r="7" spans="1:4" s="35" customFormat="1" ht="30" customHeight="1">
      <c r="A7" s="77" t="s">
        <v>277</v>
      </c>
      <c r="B7" s="77"/>
      <c r="C7" s="77"/>
      <c r="D7" s="77"/>
    </row>
    <row r="8" spans="1:4" s="35" customFormat="1" ht="16.5" customHeight="1">
      <c r="A8" s="31" t="s">
        <v>19</v>
      </c>
      <c r="B8" s="78" t="s">
        <v>278</v>
      </c>
      <c r="C8" s="76" t="s">
        <v>259</v>
      </c>
      <c r="D8" s="76">
        <f>153390.09+43514.71</f>
        <v>196904.8</v>
      </c>
    </row>
    <row r="9" spans="1:4" s="35" customFormat="1" ht="15.75" customHeight="1">
      <c r="A9" s="31" t="s">
        <v>23</v>
      </c>
      <c r="B9" s="79" t="s">
        <v>279</v>
      </c>
      <c r="C9" s="76" t="s">
        <v>259</v>
      </c>
      <c r="D9" s="76">
        <v>0</v>
      </c>
    </row>
    <row r="10" spans="1:4" s="35" customFormat="1" ht="15.75" customHeight="1">
      <c r="A10" s="31" t="s">
        <v>26</v>
      </c>
      <c r="B10" s="79" t="s">
        <v>280</v>
      </c>
      <c r="C10" s="76" t="s">
        <v>259</v>
      </c>
      <c r="D10" s="76">
        <f>D8</f>
        <v>196904.8</v>
      </c>
    </row>
    <row r="11" spans="1:4" s="35" customFormat="1" ht="28.5" customHeight="1">
      <c r="A11" s="31" t="s">
        <v>29</v>
      </c>
      <c r="B11" s="78" t="s">
        <v>281</v>
      </c>
      <c r="C11" s="76" t="s">
        <v>259</v>
      </c>
      <c r="D11" s="80">
        <f>351846.42+1548275.3</f>
        <v>1900121.72</v>
      </c>
    </row>
    <row r="12" spans="1:4" s="35" customFormat="1" ht="15.75" customHeight="1">
      <c r="A12" s="31" t="s">
        <v>32</v>
      </c>
      <c r="B12" s="79" t="s">
        <v>282</v>
      </c>
      <c r="C12" s="76" t="s">
        <v>259</v>
      </c>
      <c r="D12" s="76">
        <v>0</v>
      </c>
    </row>
    <row r="13" spans="1:4" s="35" customFormat="1" ht="15.75" customHeight="1">
      <c r="A13" s="31" t="s">
        <v>35</v>
      </c>
      <c r="B13" s="79" t="s">
        <v>283</v>
      </c>
      <c r="C13" s="76" t="s">
        <v>259</v>
      </c>
      <c r="D13" s="76">
        <v>0</v>
      </c>
    </row>
    <row r="14" spans="1:4" s="35" customFormat="1" ht="15.75" customHeight="1">
      <c r="A14" s="31" t="s">
        <v>37</v>
      </c>
      <c r="B14" s="79" t="s">
        <v>284</v>
      </c>
      <c r="C14" s="76" t="s">
        <v>259</v>
      </c>
      <c r="D14" s="76">
        <v>0</v>
      </c>
    </row>
    <row r="15" spans="1:4" s="35" customFormat="1" ht="15.75" customHeight="1">
      <c r="A15" s="31" t="s">
        <v>40</v>
      </c>
      <c r="B15" s="78" t="s">
        <v>285</v>
      </c>
      <c r="C15" s="76" t="s">
        <v>259</v>
      </c>
      <c r="D15" s="76">
        <f>1512714.57+343259.92</f>
        <v>1855974.49</v>
      </c>
    </row>
    <row r="16" spans="1:4" s="35" customFormat="1" ht="15.75" customHeight="1">
      <c r="A16" s="31" t="s">
        <v>42</v>
      </c>
      <c r="B16" s="79" t="s">
        <v>286</v>
      </c>
      <c r="C16" s="76" t="s">
        <v>259</v>
      </c>
      <c r="D16" s="76">
        <f>D15</f>
        <v>1855974.49</v>
      </c>
    </row>
    <row r="17" spans="1:4" s="35" customFormat="1" ht="15.75" customHeight="1">
      <c r="A17" s="31" t="s">
        <v>44</v>
      </c>
      <c r="B17" s="79" t="s">
        <v>287</v>
      </c>
      <c r="C17" s="76" t="s">
        <v>259</v>
      </c>
      <c r="D17" s="76">
        <v>0</v>
      </c>
    </row>
    <row r="18" spans="1:4" s="35" customFormat="1" ht="15.75" customHeight="1">
      <c r="A18" s="31" t="s">
        <v>46</v>
      </c>
      <c r="B18" s="79" t="s">
        <v>288</v>
      </c>
      <c r="C18" s="76" t="s">
        <v>259</v>
      </c>
      <c r="D18" s="76">
        <v>0</v>
      </c>
    </row>
    <row r="19" spans="1:4" s="35" customFormat="1" ht="15.75" customHeight="1">
      <c r="A19" s="31" t="s">
        <v>48</v>
      </c>
      <c r="B19" s="79" t="s">
        <v>289</v>
      </c>
      <c r="C19" s="76" t="s">
        <v>259</v>
      </c>
      <c r="D19" s="76">
        <v>0</v>
      </c>
    </row>
    <row r="20" spans="1:4" s="35" customFormat="1" ht="15.75" customHeight="1">
      <c r="A20" s="31" t="s">
        <v>50</v>
      </c>
      <c r="B20" s="79" t="s">
        <v>290</v>
      </c>
      <c r="C20" s="76" t="s">
        <v>259</v>
      </c>
      <c r="D20" s="76">
        <v>0</v>
      </c>
    </row>
    <row r="21" spans="1:4" s="35" customFormat="1" ht="20.25" customHeight="1">
      <c r="A21" s="31" t="s">
        <v>52</v>
      </c>
      <c r="B21" s="78" t="s">
        <v>291</v>
      </c>
      <c r="C21" s="76" t="s">
        <v>259</v>
      </c>
      <c r="D21" s="76">
        <f>D15</f>
        <v>1855974.49</v>
      </c>
    </row>
    <row r="22" spans="1:4" s="35" customFormat="1" ht="15.75" customHeight="1">
      <c r="A22" s="31" t="s">
        <v>55</v>
      </c>
      <c r="B22" s="78" t="s">
        <v>292</v>
      </c>
      <c r="C22" s="76" t="s">
        <v>259</v>
      </c>
      <c r="D22" s="81">
        <f>D8+D11-D15</f>
        <v>241052.03000000003</v>
      </c>
    </row>
    <row r="23" spans="1:4" s="35" customFormat="1" ht="15" customHeight="1">
      <c r="A23" s="31" t="s">
        <v>57</v>
      </c>
      <c r="B23" s="79" t="s">
        <v>293</v>
      </c>
      <c r="C23" s="76" t="s">
        <v>259</v>
      </c>
      <c r="D23" s="76">
        <v>0</v>
      </c>
    </row>
    <row r="24" spans="1:4" s="35" customFormat="1" ht="15" customHeight="1">
      <c r="A24" s="31" t="s">
        <v>59</v>
      </c>
      <c r="B24" s="79" t="s">
        <v>294</v>
      </c>
      <c r="C24" s="76" t="s">
        <v>259</v>
      </c>
      <c r="D24" s="81">
        <f>D22</f>
        <v>241052.03000000003</v>
      </c>
    </row>
    <row r="25" spans="1:4" s="35" customFormat="1" ht="29.25" customHeight="1">
      <c r="A25" s="77" t="s">
        <v>295</v>
      </c>
      <c r="B25" s="77"/>
      <c r="C25" s="77"/>
      <c r="D25" s="77"/>
    </row>
    <row r="26" spans="1:4" s="35" customFormat="1" ht="16.5" customHeight="1">
      <c r="A26" s="31"/>
      <c r="B26" s="75" t="s">
        <v>296</v>
      </c>
      <c r="C26" s="77"/>
      <c r="D26" s="77"/>
    </row>
    <row r="27" spans="1:4" s="35" customFormat="1" ht="16.5" customHeight="1">
      <c r="A27" s="31" t="s">
        <v>61</v>
      </c>
      <c r="B27" s="78" t="s">
        <v>297</v>
      </c>
      <c r="C27" s="76" t="s">
        <v>7</v>
      </c>
      <c r="D27" s="76" t="s">
        <v>298</v>
      </c>
    </row>
    <row r="28" spans="1:4" s="35" customFormat="1" ht="16.5" customHeight="1">
      <c r="A28" s="31" t="s">
        <v>64</v>
      </c>
      <c r="B28" s="78" t="s">
        <v>299</v>
      </c>
      <c r="C28" s="76" t="s">
        <v>7</v>
      </c>
      <c r="D28" s="76" t="s">
        <v>298</v>
      </c>
    </row>
    <row r="29" spans="1:4" s="35" customFormat="1" ht="16.5" customHeight="1">
      <c r="A29" s="31" t="s">
        <v>66</v>
      </c>
      <c r="B29" s="78" t="s">
        <v>300</v>
      </c>
      <c r="C29" s="76" t="s">
        <v>7</v>
      </c>
      <c r="D29" s="76" t="s">
        <v>298</v>
      </c>
    </row>
    <row r="30" spans="1:4" s="35" customFormat="1" ht="16.5" customHeight="1">
      <c r="A30" s="31"/>
      <c r="B30" s="75" t="s">
        <v>301</v>
      </c>
      <c r="C30" s="76"/>
      <c r="D30" s="76"/>
    </row>
    <row r="31" spans="1:4" s="35" customFormat="1" ht="53.25" customHeight="1">
      <c r="A31" s="82" t="s">
        <v>302</v>
      </c>
      <c r="B31" s="78" t="s">
        <v>297</v>
      </c>
      <c r="C31" s="76" t="s">
        <v>7</v>
      </c>
      <c r="D31" s="67" t="s">
        <v>303</v>
      </c>
    </row>
    <row r="32" spans="1:4" s="35" customFormat="1" ht="80.25" customHeight="1">
      <c r="A32" s="82" t="s">
        <v>304</v>
      </c>
      <c r="B32" s="78" t="s">
        <v>299</v>
      </c>
      <c r="C32" s="76" t="s">
        <v>7</v>
      </c>
      <c r="D32" s="67" t="s">
        <v>305</v>
      </c>
    </row>
    <row r="33" spans="1:4" s="35" customFormat="1" ht="77.25" customHeight="1">
      <c r="A33" s="82" t="s">
        <v>306</v>
      </c>
      <c r="B33" s="78" t="s">
        <v>299</v>
      </c>
      <c r="C33" s="76"/>
      <c r="D33" s="67" t="s">
        <v>307</v>
      </c>
    </row>
    <row r="34" spans="1:4" s="35" customFormat="1" ht="30" customHeight="1">
      <c r="A34" s="82" t="s">
        <v>308</v>
      </c>
      <c r="B34" s="78" t="s">
        <v>300</v>
      </c>
      <c r="C34" s="76" t="s">
        <v>7</v>
      </c>
      <c r="D34" s="76" t="s">
        <v>309</v>
      </c>
    </row>
    <row r="35" spans="1:4" s="35" customFormat="1" ht="16.5" customHeight="1">
      <c r="A35" s="77" t="s">
        <v>310</v>
      </c>
      <c r="B35" s="77"/>
      <c r="C35" s="77"/>
      <c r="D35" s="77"/>
    </row>
    <row r="36" spans="1:4" s="35" customFormat="1" ht="16.5" customHeight="1">
      <c r="A36" s="31" t="s">
        <v>68</v>
      </c>
      <c r="B36" s="78" t="s">
        <v>311</v>
      </c>
      <c r="C36" s="76" t="s">
        <v>39</v>
      </c>
      <c r="D36" s="83">
        <v>0</v>
      </c>
    </row>
    <row r="37" spans="1:4" s="35" customFormat="1" ht="16.5" customHeight="1">
      <c r="A37" s="31" t="s">
        <v>70</v>
      </c>
      <c r="B37" s="78" t="s">
        <v>312</v>
      </c>
      <c r="C37" s="76" t="s">
        <v>39</v>
      </c>
      <c r="D37" s="83">
        <v>0</v>
      </c>
    </row>
    <row r="38" spans="1:4" s="35" customFormat="1" ht="16.5" customHeight="1">
      <c r="A38" s="31" t="s">
        <v>72</v>
      </c>
      <c r="B38" s="78" t="s">
        <v>313</v>
      </c>
      <c r="C38" s="76" t="s">
        <v>39</v>
      </c>
      <c r="D38" s="83">
        <v>0</v>
      </c>
    </row>
    <row r="39" spans="1:4" s="35" customFormat="1" ht="16.5" customHeight="1">
      <c r="A39" s="31" t="s">
        <v>74</v>
      </c>
      <c r="B39" s="78" t="s">
        <v>314</v>
      </c>
      <c r="C39" s="76" t="s">
        <v>259</v>
      </c>
      <c r="D39" s="83">
        <v>0</v>
      </c>
    </row>
    <row r="40" spans="1:4" s="35" customFormat="1" ht="16.5" customHeight="1">
      <c r="A40" s="77" t="s">
        <v>315</v>
      </c>
      <c r="B40" s="77"/>
      <c r="C40" s="77"/>
      <c r="D40" s="77"/>
    </row>
    <row r="41" spans="1:4" s="35" customFormat="1" ht="30" customHeight="1">
      <c r="A41" s="31" t="s">
        <v>77</v>
      </c>
      <c r="B41" s="78" t="s">
        <v>316</v>
      </c>
      <c r="C41" s="76" t="s">
        <v>259</v>
      </c>
      <c r="D41" s="76">
        <v>135242.55</v>
      </c>
    </row>
    <row r="42" spans="1:4" s="35" customFormat="1" ht="16.5" customHeight="1">
      <c r="A42" s="31" t="s">
        <v>80</v>
      </c>
      <c r="B42" s="79" t="s">
        <v>279</v>
      </c>
      <c r="C42" s="76" t="s">
        <v>259</v>
      </c>
      <c r="D42" s="76">
        <v>0</v>
      </c>
    </row>
    <row r="43" spans="1:4" s="35" customFormat="1" ht="16.5" customHeight="1">
      <c r="A43" s="31" t="s">
        <v>83</v>
      </c>
      <c r="B43" s="79" t="s">
        <v>280</v>
      </c>
      <c r="C43" s="76" t="s">
        <v>259</v>
      </c>
      <c r="D43" s="76">
        <f>D41</f>
        <v>135242.55</v>
      </c>
    </row>
    <row r="44" spans="1:4" s="35" customFormat="1" ht="30" customHeight="1">
      <c r="A44" s="31" t="s">
        <v>85</v>
      </c>
      <c r="B44" s="78" t="s">
        <v>317</v>
      </c>
      <c r="C44" s="76" t="s">
        <v>259</v>
      </c>
      <c r="D44" s="76">
        <v>158568.53</v>
      </c>
    </row>
    <row r="45" spans="1:4" s="35" customFormat="1" ht="15" customHeight="1">
      <c r="A45" s="31" t="s">
        <v>318</v>
      </c>
      <c r="B45" s="79" t="s">
        <v>279</v>
      </c>
      <c r="C45" s="76" t="s">
        <v>259</v>
      </c>
      <c r="D45" s="76">
        <v>0</v>
      </c>
    </row>
    <row r="46" spans="1:4" s="35" customFormat="1" ht="15" customHeight="1">
      <c r="A46" s="31" t="s">
        <v>319</v>
      </c>
      <c r="B46" s="79" t="s">
        <v>280</v>
      </c>
      <c r="C46" s="76" t="s">
        <v>259</v>
      </c>
      <c r="D46" s="76">
        <f>D44</f>
        <v>158568.53</v>
      </c>
    </row>
    <row r="47" spans="1:4" s="35" customFormat="1" ht="15" customHeight="1">
      <c r="A47" s="77" t="s">
        <v>320</v>
      </c>
      <c r="B47" s="77"/>
      <c r="C47" s="77"/>
      <c r="D47" s="77"/>
    </row>
    <row r="48" spans="1:4" s="35" customFormat="1" ht="25.5" customHeight="1">
      <c r="A48" s="31" t="s">
        <v>321</v>
      </c>
      <c r="B48" s="78" t="s">
        <v>206</v>
      </c>
      <c r="C48" s="76" t="s">
        <v>7</v>
      </c>
      <c r="D48" s="84" t="s">
        <v>121</v>
      </c>
    </row>
    <row r="49" spans="1:4" s="35" customFormat="1" ht="15" customHeight="1">
      <c r="A49" s="31" t="s">
        <v>322</v>
      </c>
      <c r="B49" s="78" t="s">
        <v>128</v>
      </c>
      <c r="C49" s="76" t="s">
        <v>7</v>
      </c>
      <c r="D49" s="76" t="s">
        <v>218</v>
      </c>
    </row>
    <row r="50" spans="1:4" s="35" customFormat="1" ht="15" customHeight="1">
      <c r="A50" s="31" t="s">
        <v>323</v>
      </c>
      <c r="B50" s="78" t="s">
        <v>324</v>
      </c>
      <c r="C50" s="76" t="s">
        <v>325</v>
      </c>
      <c r="D50" s="81">
        <f>(29616.71+29061.58+30243.44+29220+29230.62+28837)/24.76+(30858.66+30280.72+32263.08+30591.31+29652.85+31218.77)/25.98</f>
        <v>14232.375173334527</v>
      </c>
    </row>
    <row r="51" spans="1:4" s="35" customFormat="1" ht="15" customHeight="1">
      <c r="A51" s="31" t="s">
        <v>326</v>
      </c>
      <c r="B51" s="78" t="s">
        <v>327</v>
      </c>
      <c r="C51" s="76" t="s">
        <v>259</v>
      </c>
      <c r="D51" s="81">
        <v>361074.74</v>
      </c>
    </row>
    <row r="52" spans="1:4" s="35" customFormat="1" ht="15" customHeight="1">
      <c r="A52" s="31" t="s">
        <v>328</v>
      </c>
      <c r="B52" s="79" t="s">
        <v>329</v>
      </c>
      <c r="C52" s="76" t="s">
        <v>259</v>
      </c>
      <c r="D52" s="81">
        <v>357017.28</v>
      </c>
    </row>
    <row r="53" spans="1:4" s="35" customFormat="1" ht="15" customHeight="1">
      <c r="A53" s="31" t="s">
        <v>330</v>
      </c>
      <c r="B53" s="79" t="s">
        <v>331</v>
      </c>
      <c r="C53" s="76" t="s">
        <v>259</v>
      </c>
      <c r="D53" s="81">
        <v>27582.36</v>
      </c>
    </row>
    <row r="54" spans="1:4" s="35" customFormat="1" ht="28.5" customHeight="1">
      <c r="A54" s="31" t="s">
        <v>332</v>
      </c>
      <c r="B54" s="79" t="s">
        <v>333</v>
      </c>
      <c r="C54" s="76" t="s">
        <v>259</v>
      </c>
      <c r="D54" s="81">
        <f>D51</f>
        <v>361074.74</v>
      </c>
    </row>
    <row r="55" spans="1:4" s="35" customFormat="1" ht="28.5" customHeight="1">
      <c r="A55" s="31" t="s">
        <v>334</v>
      </c>
      <c r="B55" s="79" t="s">
        <v>335</v>
      </c>
      <c r="C55" s="76" t="s">
        <v>259</v>
      </c>
      <c r="D55" s="81">
        <v>352963.31</v>
      </c>
    </row>
    <row r="56" spans="1:4" s="35" customFormat="1" ht="28.5" customHeight="1">
      <c r="A56" s="31" t="s">
        <v>336</v>
      </c>
      <c r="B56" s="79" t="s">
        <v>337</v>
      </c>
      <c r="C56" s="76" t="s">
        <v>259</v>
      </c>
      <c r="D56" s="81">
        <v>100766.95</v>
      </c>
    </row>
    <row r="57" spans="1:4" s="35" customFormat="1" ht="28.5" customHeight="1">
      <c r="A57" s="31" t="s">
        <v>338</v>
      </c>
      <c r="B57" s="78" t="s">
        <v>339</v>
      </c>
      <c r="C57" s="76" t="s">
        <v>259</v>
      </c>
      <c r="D57" s="81">
        <v>0</v>
      </c>
    </row>
    <row r="58" spans="1:4" s="35" customFormat="1" ht="15" customHeight="1">
      <c r="A58" s="31" t="s">
        <v>340</v>
      </c>
      <c r="B58" s="78" t="s">
        <v>206</v>
      </c>
      <c r="C58" s="76" t="s">
        <v>7</v>
      </c>
      <c r="D58" s="84" t="s">
        <v>227</v>
      </c>
    </row>
    <row r="59" spans="1:4" s="35" customFormat="1" ht="15" customHeight="1">
      <c r="A59" s="31" t="s">
        <v>341</v>
      </c>
      <c r="B59" s="78" t="s">
        <v>128</v>
      </c>
      <c r="C59" s="76" t="s">
        <v>7</v>
      </c>
      <c r="D59" s="76" t="s">
        <v>218</v>
      </c>
    </row>
    <row r="60" spans="1:4" s="35" customFormat="1" ht="15" customHeight="1">
      <c r="A60" s="31" t="s">
        <v>342</v>
      </c>
      <c r="B60" s="78" t="s">
        <v>324</v>
      </c>
      <c r="C60" s="76" t="s">
        <v>325</v>
      </c>
      <c r="D60" s="85">
        <f>D50</f>
        <v>14232.375173334527</v>
      </c>
    </row>
    <row r="61" spans="1:4" s="35" customFormat="1" ht="15" customHeight="1">
      <c r="A61" s="31" t="s">
        <v>343</v>
      </c>
      <c r="B61" s="78" t="s">
        <v>327</v>
      </c>
      <c r="C61" s="76" t="s">
        <v>259</v>
      </c>
      <c r="D61" s="85">
        <v>196072.78</v>
      </c>
    </row>
    <row r="62" spans="1:6" s="35" customFormat="1" ht="15" customHeight="1">
      <c r="A62" s="31" t="s">
        <v>344</v>
      </c>
      <c r="B62" s="79" t="s">
        <v>329</v>
      </c>
      <c r="C62" s="76" t="s">
        <v>259</v>
      </c>
      <c r="D62" s="85">
        <v>193869.48</v>
      </c>
      <c r="F62" s="86"/>
    </row>
    <row r="63" spans="1:6" s="35" customFormat="1" ht="15" customHeight="1">
      <c r="A63" s="31" t="s">
        <v>345</v>
      </c>
      <c r="B63" s="79" t="s">
        <v>331</v>
      </c>
      <c r="C63" s="76" t="s">
        <v>259</v>
      </c>
      <c r="D63" s="85">
        <v>14977.93</v>
      </c>
      <c r="F63" s="1"/>
    </row>
    <row r="64" spans="1:6" s="35" customFormat="1" ht="29.25" customHeight="1">
      <c r="A64" s="31" t="s">
        <v>346</v>
      </c>
      <c r="B64" s="79" t="s">
        <v>333</v>
      </c>
      <c r="C64" s="76" t="s">
        <v>259</v>
      </c>
      <c r="D64" s="85">
        <f>D61</f>
        <v>196072.78</v>
      </c>
      <c r="F64" s="1"/>
    </row>
    <row r="65" spans="1:6" s="35" customFormat="1" ht="29.25" customHeight="1">
      <c r="A65" s="31" t="s">
        <v>347</v>
      </c>
      <c r="B65" s="79" t="s">
        <v>335</v>
      </c>
      <c r="C65" s="76" t="s">
        <v>259</v>
      </c>
      <c r="D65" s="85">
        <v>191668.07</v>
      </c>
      <c r="F65" s="1"/>
    </row>
    <row r="66" spans="1:6" s="35" customFormat="1" ht="29.25" customHeight="1">
      <c r="A66" s="31" t="s">
        <v>348</v>
      </c>
      <c r="B66" s="79" t="s">
        <v>337</v>
      </c>
      <c r="C66" s="76" t="s">
        <v>259</v>
      </c>
      <c r="D66" s="85">
        <v>54719.02</v>
      </c>
      <c r="F66" s="1"/>
    </row>
    <row r="67" spans="1:6" s="35" customFormat="1" ht="29.25" customHeight="1">
      <c r="A67" s="31" t="s">
        <v>349</v>
      </c>
      <c r="B67" s="78" t="s">
        <v>339</v>
      </c>
      <c r="C67" s="76" t="s">
        <v>259</v>
      </c>
      <c r="D67" s="85">
        <v>0</v>
      </c>
      <c r="F67" s="1"/>
    </row>
    <row r="68" spans="1:6" s="35" customFormat="1" ht="15" customHeight="1">
      <c r="A68" s="31" t="s">
        <v>350</v>
      </c>
      <c r="B68" s="78" t="s">
        <v>206</v>
      </c>
      <c r="C68" s="76" t="s">
        <v>7</v>
      </c>
      <c r="D68" s="84" t="s">
        <v>134</v>
      </c>
      <c r="F68" s="1"/>
    </row>
    <row r="69" spans="1:6" s="35" customFormat="1" ht="15" customHeight="1">
      <c r="A69" s="31" t="s">
        <v>351</v>
      </c>
      <c r="B69" s="78" t="s">
        <v>128</v>
      </c>
      <c r="C69" s="76" t="s">
        <v>7</v>
      </c>
      <c r="D69" s="31" t="s">
        <v>231</v>
      </c>
      <c r="F69" s="1"/>
    </row>
    <row r="70" spans="1:6" s="35" customFormat="1" ht="15" customHeight="1">
      <c r="A70" s="31" t="s">
        <v>352</v>
      </c>
      <c r="B70" s="78" t="s">
        <v>324</v>
      </c>
      <c r="C70" s="76" t="s">
        <v>325</v>
      </c>
      <c r="D70" s="81">
        <f>(124366.59*6)/1544.97+(128293.58+128829.14*5)/1612.71</f>
        <v>961.9561610950651</v>
      </c>
      <c r="F70" s="1"/>
    </row>
    <row r="71" spans="1:6" s="35" customFormat="1" ht="15" customHeight="1">
      <c r="A71" s="31" t="s">
        <v>353</v>
      </c>
      <c r="B71" s="78" t="s">
        <v>327</v>
      </c>
      <c r="C71" s="76" t="s">
        <v>259</v>
      </c>
      <c r="D71" s="87">
        <v>1518638.82</v>
      </c>
      <c r="F71" s="1"/>
    </row>
    <row r="72" spans="1:6" s="35" customFormat="1" ht="15" customHeight="1">
      <c r="A72" s="31" t="s">
        <v>354</v>
      </c>
      <c r="B72" s="79" t="s">
        <v>329</v>
      </c>
      <c r="C72" s="76" t="s">
        <v>259</v>
      </c>
      <c r="D72" s="87">
        <v>1501573.61</v>
      </c>
      <c r="F72" s="1"/>
    </row>
    <row r="73" spans="1:6" s="35" customFormat="1" ht="15" customHeight="1">
      <c r="A73" s="31" t="s">
        <v>355</v>
      </c>
      <c r="B73" s="79" t="s">
        <v>331</v>
      </c>
      <c r="C73" s="76" t="s">
        <v>259</v>
      </c>
      <c r="D73" s="87">
        <v>116008.24</v>
      </c>
      <c r="F73" s="1"/>
    </row>
    <row r="74" spans="1:6" s="35" customFormat="1" ht="29.25" customHeight="1">
      <c r="A74" s="31" t="s">
        <v>356</v>
      </c>
      <c r="B74" s="79" t="s">
        <v>333</v>
      </c>
      <c r="C74" s="76" t="s">
        <v>259</v>
      </c>
      <c r="D74" s="87">
        <f>D71</f>
        <v>1518638.82</v>
      </c>
      <c r="F74" s="1"/>
    </row>
    <row r="75" spans="1:6" s="35" customFormat="1" ht="29.25" customHeight="1">
      <c r="A75" s="31" t="s">
        <v>357</v>
      </c>
      <c r="B75" s="79" t="s">
        <v>335</v>
      </c>
      <c r="C75" s="76" t="s">
        <v>259</v>
      </c>
      <c r="D75" s="87">
        <v>1592796.5</v>
      </c>
      <c r="F75" s="1"/>
    </row>
    <row r="76" spans="1:6" s="35" customFormat="1" ht="29.25" customHeight="1">
      <c r="A76" s="31" t="s">
        <v>358</v>
      </c>
      <c r="B76" s="79" t="s">
        <v>337</v>
      </c>
      <c r="C76" s="76" t="s">
        <v>259</v>
      </c>
      <c r="D76" s="87">
        <v>386920.61</v>
      </c>
      <c r="F76" s="1"/>
    </row>
    <row r="77" spans="1:6" s="35" customFormat="1" ht="29.25" customHeight="1">
      <c r="A77" s="31" t="s">
        <v>359</v>
      </c>
      <c r="B77" s="78" t="s">
        <v>339</v>
      </c>
      <c r="C77" s="76" t="s">
        <v>259</v>
      </c>
      <c r="D77" s="87">
        <v>0</v>
      </c>
      <c r="F77" s="1"/>
    </row>
    <row r="78" spans="1:4" ht="15.75" customHeight="1">
      <c r="A78" s="77" t="s">
        <v>360</v>
      </c>
      <c r="B78" s="77"/>
      <c r="C78" s="77"/>
      <c r="D78" s="77"/>
    </row>
    <row r="79" spans="1:4" ht="15.75" customHeight="1">
      <c r="A79" s="31" t="s">
        <v>361</v>
      </c>
      <c r="B79" s="78" t="s">
        <v>311</v>
      </c>
      <c r="C79" s="76" t="s">
        <v>39</v>
      </c>
      <c r="D79" s="83">
        <v>0</v>
      </c>
    </row>
    <row r="80" spans="1:4" ht="15.75" customHeight="1">
      <c r="A80" s="31" t="s">
        <v>362</v>
      </c>
      <c r="B80" s="78" t="s">
        <v>312</v>
      </c>
      <c r="C80" s="76" t="s">
        <v>39</v>
      </c>
      <c r="D80" s="83">
        <v>0</v>
      </c>
    </row>
    <row r="81" spans="1:4" ht="15.75" customHeight="1">
      <c r="A81" s="31" t="s">
        <v>363</v>
      </c>
      <c r="B81" s="78" t="s">
        <v>313</v>
      </c>
      <c r="C81" s="76" t="s">
        <v>39</v>
      </c>
      <c r="D81" s="83">
        <v>0</v>
      </c>
    </row>
    <row r="82" spans="1:4" ht="15.75" customHeight="1">
      <c r="A82" s="31" t="s">
        <v>364</v>
      </c>
      <c r="B82" s="78" t="s">
        <v>314</v>
      </c>
      <c r="C82" s="76" t="s">
        <v>259</v>
      </c>
      <c r="D82" s="83">
        <v>0</v>
      </c>
    </row>
    <row r="83" spans="1:4" ht="15.75" customHeight="1">
      <c r="A83" s="77" t="s">
        <v>365</v>
      </c>
      <c r="B83" s="77"/>
      <c r="C83" s="77"/>
      <c r="D83" s="77"/>
    </row>
    <row r="84" spans="1:4" ht="15.75" customHeight="1">
      <c r="A84" s="31" t="s">
        <v>366</v>
      </c>
      <c r="B84" s="78" t="s">
        <v>367</v>
      </c>
      <c r="C84" s="76" t="s">
        <v>39</v>
      </c>
      <c r="D84" s="83">
        <v>5</v>
      </c>
    </row>
    <row r="85" spans="1:4" ht="15.75" customHeight="1">
      <c r="A85" s="31" t="s">
        <v>368</v>
      </c>
      <c r="B85" s="78" t="s">
        <v>369</v>
      </c>
      <c r="C85" s="76" t="s">
        <v>39</v>
      </c>
      <c r="D85" s="83">
        <v>0</v>
      </c>
    </row>
    <row r="86" spans="1:4" ht="29.25" customHeight="1">
      <c r="A86" s="31" t="s">
        <v>370</v>
      </c>
      <c r="B86" s="78" t="s">
        <v>371</v>
      </c>
      <c r="C86" s="76" t="s">
        <v>259</v>
      </c>
      <c r="D86" s="83">
        <v>0</v>
      </c>
    </row>
  </sheetData>
  <sheetProtection selectLockedCells="1" selectUnlockedCells="1"/>
  <mergeCells count="8">
    <mergeCell ref="A1:D1"/>
    <mergeCell ref="A7:D7"/>
    <mergeCell ref="A25:D25"/>
    <mergeCell ref="A35:D35"/>
    <mergeCell ref="A40:D40"/>
    <mergeCell ref="A47:D47"/>
    <mergeCell ref="A78:D78"/>
    <mergeCell ref="A83:D83"/>
  </mergeCells>
  <dataValidations count="1">
    <dataValidation type="list" allowBlank="1" showInputMessage="1" showErrorMessage="1" sqref="D48 D58 D68">
      <formula1>"Холодное водоснабжение,Горячее водоснабжение,Водоотведение,Электроснабжение,Отопление,Газоснабжение"</formula1>
      <formula2>0</formula2>
    </dataValidation>
  </dataValidations>
  <printOptions/>
  <pageMargins left="0.39375" right="0" top="0.19652777777777777" bottom="0.196527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2015-02-10T02:19:23Z</cp:lastPrinted>
  <dcterms:created xsi:type="dcterms:W3CDTF">2006-09-15T20:00:00Z</dcterms:created>
  <dcterms:modified xsi:type="dcterms:W3CDTF">2015-04-28T01:59:14Z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