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<sst xmlns="http://schemas.openxmlformats.org/spreadsheetml/2006/main" count="932" uniqueCount="403">
  <si>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</si>
  <si>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</si>
  <si>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</si>
  <si>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</si>
  <si>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</si>
  <si>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</si>
  <si>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</si>
  <si>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</si>
  <si>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</si>
  <si>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</si>
  <si>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</si>
  <si>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</si>
  <si>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12.01.2012,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</si>
  <si>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</si>
  <si>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</si>
  <si>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</si>
  <si>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</si>
  <si>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</si>
  <si>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</si>
  <si>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</si>
  <si>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</si>
  <si>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</si>
  <si>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</si>
  <si>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</si>
  <si>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</si>
  <si>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Ленина пр-кт, д. 02</t>
  </si>
  <si>
    <t>6.</t>
  </si>
  <si>
    <t>Год постройки / Год ввода дома в эксплуатацию</t>
  </si>
  <si>
    <t>1999г.</t>
  </si>
  <si>
    <t>7.</t>
  </si>
  <si>
    <t>Серия, тип постройки здания</t>
  </si>
  <si>
    <t>Панельный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</si>
  <si>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</si>
  <si>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</si>
  <si>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</si>
  <si>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</si>
  <si>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</si>
  <si>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</si>
  <si>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</si>
  <si>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</si>
  <si>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</si>
  <si>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</si>
  <si>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</si>
  <si>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</si>
  <si>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</si>
  <si>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</si>
  <si>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</si>
  <si>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</si>
  <si>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</si>
  <si>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</si>
  <si>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</si>
  <si>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</si>
  <si>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</si>
  <si>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</si>
  <si>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</si>
  <si>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</si>
  <si>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</si>
  <si>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</si>
  <si>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</si>
  <si>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</si>
  <si>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</si>
  <si>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</si>
  <si>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</si>
  <si>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</si>
  <si>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</si>
  <si>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</si>
  <si>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</si>
  <si>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</si>
  <si>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</si>
  <si>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</si>
  <si>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</si>
  <si>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</si>
  <si>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</si>
  <si>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</si>
  <si>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</si>
  <si>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</si>
  <si>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</si>
  <si>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</si>
  <si>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</si>
  <si>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</si>
  <si>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</si>
  <si>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</si>
  <si>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</si>
  <si>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</si>
  <si>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</si>
  <si>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</si>
  <si>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</si>
  <si>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</si>
  <si>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</si>
  <si>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</si>
  <si>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</si>
  <si>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</si>
  <si>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</si>
  <si>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</si>
  <si>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</si>
  <si>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</si>
  <si>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</si>
  <si>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</si>
  <si>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</si>
  <si>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Панельные</t>
  </si>
  <si>
    <t>Фасады (заполняется по каждому типу фасада)</t>
  </si>
  <si>
    <t>Тип фасада</t>
  </si>
  <si>
    <t>Облицованный плиткой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</si>
  <si>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</si>
  <si>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</si>
  <si>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</si>
  <si>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</si>
  <si>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</si>
  <si>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</si>
  <si>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</si>
  <si>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 xml:space="preserve">Мусоропроводы </t>
  </si>
  <si>
    <t>Тип мусоропровода</t>
  </si>
  <si>
    <t>На лестничной клетке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</si>
  <si>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</si>
  <si>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</si>
  <si>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</si>
  <si>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</si>
  <si>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Пассажирский</t>
  </si>
  <si>
    <t>Год ввода в эксплуатацию</t>
  </si>
  <si>
    <t>2002г.</t>
  </si>
  <si>
    <t>11.1</t>
  </si>
  <si>
    <t>12.1</t>
  </si>
  <si>
    <t>Грузопассажирский</t>
  </si>
  <si>
    <t>13.1</t>
  </si>
  <si>
    <t>11.2</t>
  </si>
  <si>
    <t>12.2</t>
  </si>
  <si>
    <t>13.2</t>
  </si>
  <si>
    <t>11.3</t>
  </si>
  <si>
    <t>12.3</t>
  </si>
  <si>
    <t>13.3</t>
  </si>
  <si>
    <t>11.4</t>
  </si>
  <si>
    <t>12.4</t>
  </si>
  <si>
    <t>13.4</t>
  </si>
  <si>
    <t>11.5</t>
  </si>
  <si>
    <t>12.5</t>
  </si>
  <si>
    <t>13.5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</si>
  <si>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</si>
  <si>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</si>
  <si>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</si>
  <si>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</si>
  <si>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Отсутствует, требуется установка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</si>
  <si>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</si>
  <si>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</si>
  <si>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</si>
  <si>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</si>
  <si>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14.1</t>
  </si>
  <si>
    <t>Горячее водоснабжение</t>
  </si>
  <si>
    <t>15.1</t>
  </si>
  <si>
    <t>16.1</t>
  </si>
  <si>
    <t>17.1</t>
  </si>
  <si>
    <t>18.1</t>
  </si>
  <si>
    <t>19.1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</si>
  <si>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</si>
  <si>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</si>
  <si>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</si>
  <si>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</si>
  <si>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</si>
  <si>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</si>
  <si>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</si>
  <si>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</si>
  <si>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</si>
  <si>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</si>
  <si>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</si>
  <si>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</si>
  <si>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</si>
  <si>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</si>
  <si>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</si>
  <si>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</si>
  <si>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</si>
  <si>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</si>
  <si>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</si>
  <si>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</si>
  <si>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</si>
  <si>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</si>
  <si>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центральное(открытая система)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</si>
  <si>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</si>
  <si>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</si>
  <si>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</si>
  <si>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</si>
  <si>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</si>
  <si>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</si>
  <si>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</si>
  <si>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</si>
  <si>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отсутствует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</si>
  <si>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</si>
  <si>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</si>
  <si>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</si>
  <si>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</si>
  <si>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</si>
  <si>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</si>
  <si>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</si>
  <si>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</si>
  <si>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</si>
  <si>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</si>
  <si>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</si>
  <si>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</si>
  <si>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</si>
  <si>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</si>
  <si>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</si>
  <si>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</si>
  <si>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</si>
  <si>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</si>
  <si>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</si>
  <si>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</si>
  <si>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</si>
  <si>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</si>
  <si>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</si>
  <si>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</si>
  <si>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</si>
  <si>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</si>
  <si>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</si>
  <si>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 xml:space="preserve"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
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</si>
  <si>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</si>
  <si>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</si>
  <si>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</si>
  <si>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</si>
  <si>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</si>
  <si>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выше 1-го этажа - 13,63     1-ый этаж - 6,90</t>
  </si>
  <si>
    <t>Один раз в месяц (аварийно-диспетчерское обслуживание - Круглосуточно)</t>
  </si>
  <si>
    <t>Закрытое акционерное общество "Подъем-1" (ЗАО "Подъем-1");                                                                 ИНН 5041016930;   Общество с ограниченной ответственностью ПРЕДПРИЯТИЕ ИНЖЕНЕРНЫЙ ЦЕНТР "КОЛИС" (ООО ПИЦ "КОЛИС")                 ИНН 5012079830</t>
  </si>
  <si>
    <t>Работы, выполняемые в целях надлежащего содержания и ремонта лифта (лифтов) в МКД</t>
  </si>
  <si>
    <t>Общество с ограниченной Ответственностью "Эльф-клининг" (ООО "Эльф-клининг");                                      ИНН 5053070184</t>
  </si>
  <si>
    <t>Работы, выполняемые в целях надлежащего содержания мусоропроводов в МКД</t>
  </si>
  <si>
    <t>Уборка внутридомовых мест общего пользования</t>
  </si>
  <si>
    <t>Два и более раз в неделю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</si>
  <si>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</si>
  <si>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</si>
  <si>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</si>
  <si>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</si>
  <si>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</si>
  <si>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</si>
  <si>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</si>
  <si>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</si>
  <si>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предоставления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</si>
  <si>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</si>
  <si>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</si>
  <si>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</si>
  <si>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</si>
  <si>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</si>
  <si>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</si>
  <si>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</si>
  <si>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</si>
  <si>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</si>
  <si>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</si>
  <si>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</si>
  <si>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</si>
  <si>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23.01.2014г. № 1- УО</t>
  </si>
  <si>
    <t>от 19.12.2013г. № 150-Р Распоряжение Комитета по ценам и тарифам Московской области</t>
  </si>
  <si>
    <t>5,50 куб.м/чел.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</si>
  <si>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</si>
  <si>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</si>
  <si>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t xml:space="preserve">20.01.2011г.   № 3-УО </t>
  </si>
  <si>
    <t>от 20.12.2013г. № 151-Р Распоряжение Комитета по ценам и тарифам Московской области (в части утверждения тарифов на компоненты тарифа на горячую воду)</t>
  </si>
  <si>
    <t>3,50 куб.м/чел.</t>
  </si>
  <si>
    <t>Водоотведение</t>
  </si>
  <si>
    <t>куб. м</t>
  </si>
  <si>
    <t xml:space="preserve"> 9,00 куб.м/чел.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</si>
  <si>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</si>
  <si>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t>Гкал</t>
  </si>
  <si>
    <t>от 20.12.2013г. № 152-Р Распоряжение Комитета по ценам и тарифам Московской области</t>
  </si>
  <si>
    <t>0,01526 Гкал/кв.м</t>
  </si>
  <si>
    <t>Предоставляется через прямые договоры с собственниками</t>
  </si>
  <si>
    <t>кВт*ч</t>
  </si>
  <si>
    <t>Открытое акционерное Общество "Мосэнергосбыт";               ИНН 7736520080</t>
  </si>
  <si>
    <t>01.01.2007г.  № 72400247</t>
  </si>
  <si>
    <t>от 13.12.2013г. № 144-Р Распоряжение Комитета по ценам и тарифам Московской области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</si>
  <si>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</si>
  <si>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</si>
  <si>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</si>
  <si>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</si>
  <si>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</si>
  <si>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</si>
  <si>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</si>
  <si>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</si>
  <si>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</si>
  <si>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</si>
  <si>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</si>
  <si>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</si>
  <si>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</si>
  <si>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</si>
  <si>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</si>
  <si>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</si>
  <si>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</si>
  <si>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</si>
  <si>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</si>
  <si>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</si>
  <si>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</si>
  <si>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</si>
  <si>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</si>
  <si>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</si>
  <si>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</si>
  <si>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12.01.2006г.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</si>
  <si>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</si>
  <si>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</si>
  <si>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</si>
  <si>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</si>
  <si>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</si>
  <si>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</si>
  <si>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</si>
  <si>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</si>
  <si>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</si>
  <si>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</si>
  <si>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</si>
  <si>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</si>
  <si>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</si>
  <si>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</si>
  <si>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</si>
  <si>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</si>
  <si>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</si>
  <si>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</si>
  <si>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</si>
  <si>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</si>
  <si>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</si>
  <si>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</si>
  <si>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</si>
  <si>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</si>
  <si>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</si>
  <si>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</si>
  <si>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</si>
  <si>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</si>
  <si>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</si>
  <si>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</si>
  <si>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</si>
  <si>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</si>
  <si>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</si>
  <si>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ремонт л.кл. 1-го подъезда;козырьки и крыши машинных отделений 1,2,3-ий подъезды; межпанельных швов кв. №№ 7,52,64,61,92,121,125,189,192,121,125,189,192; входных крылец 1,2,3-ий подъезды</t>
  </si>
  <si>
    <t>22.1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</si>
  <si>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</si>
  <si>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22.2</t>
  </si>
  <si>
    <t>ООО"Каскад-Строй плюс" г.о. Электросталь Московской области 144006, ул. Первомайская, дом № 4, пом.01 тел. 89262341294 ИНН 5053035493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</si>
  <si>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</si>
  <si>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</si>
  <si>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</si>
  <si>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</si>
  <si>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</si>
  <si>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</si>
  <si>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</si>
  <si>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</si>
  <si>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</si>
  <si>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</si>
  <si>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</si>
  <si>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</si>
  <si>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</si>
  <si>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</si>
  <si>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</si>
  <si>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</si>
  <si>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</si>
  <si>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</si>
  <si>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</si>
  <si>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</si>
  <si>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</si>
  <si>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</si>
  <si>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</si>
  <si>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</si>
  <si>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</si>
  <si>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</si>
  <si>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</si>
  <si>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</si>
  <si>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</si>
  <si>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</si>
  <si>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</si>
  <si>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</si>
  <si>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35.1</t>
  </si>
  <si>
    <t>36.1</t>
  </si>
  <si>
    <t>37.1</t>
  </si>
  <si>
    <t>38.1</t>
  </si>
  <si>
    <t>39.1</t>
  </si>
  <si>
    <t>40.1</t>
  </si>
  <si>
    <t>41.1</t>
  </si>
  <si>
    <t>42.1</t>
  </si>
  <si>
    <t>43.1</t>
  </si>
  <si>
    <t>34.2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</si>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</sst>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#,##0"/>
    <numFmt numFmtId="168" formatCode="0.00"/>
    <numFmt numFmtId="169" formatCode="0.0000"/>
    <numFmt numFmtId="170" formatCode="#,##0.00&quot;р.&quot;"/>
    <numFmt numFmtId="171" formatCode="DD/MM/YYYY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Protection="0">
      <alignment/>
    </xf>
  </cellStyleXfs>
  <cellXfs count="9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justify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vertical="top"/>
    </xf>
    <xf numFmtId="168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justify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Fill="1" applyBorder="1" applyAlignment="1">
      <alignment horizontal="justify" vertical="center" wrapText="1"/>
    </xf>
    <xf numFmtId="164" fontId="5" fillId="0" borderId="1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vertical="top"/>
    </xf>
    <xf numFmtId="164" fontId="5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justify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0" xfId="0" applyFont="1" applyAlignment="1">
      <alignment vertical="top"/>
    </xf>
    <xf numFmtId="168" fontId="9" fillId="0" borderId="3" xfId="0" applyNumberFormat="1" applyFont="1" applyBorder="1" applyAlignment="1">
      <alignment horizontal="justify" vertical="center" wrapText="1"/>
    </xf>
    <xf numFmtId="164" fontId="9" fillId="0" borderId="5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70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1" xfId="0" applyFont="1" applyBorder="1" applyAlignment="1" applyProtection="1">
      <alignment horizontal="center" vertical="center" wrapText="1"/>
      <protection locked="0"/>
    </xf>
    <xf numFmtId="164" fontId="2" fillId="0" borderId="0" xfId="0" applyFont="1" applyBorder="1" applyAlignment="1">
      <alignment horizontal="center" vertical="center"/>
    </xf>
    <xf numFmtId="171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11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4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164" fontId="5" fillId="2" borderId="1" xfId="0" applyFont="1" applyFill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left" vertical="top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top" wrapText="1"/>
    </xf>
    <xf numFmtId="164" fontId="9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top" wrapText="1"/>
    </xf>
    <xf numFmtId="166" fontId="5" fillId="0" borderId="0" xfId="0" applyNumberFormat="1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2/&#1087;&#1088;.&#1051;&#1077;&#1085;&#1080;&#1085;&#1072;%20&#1076;.0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8" sqref="D8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8.00390625" style="3" customWidth="1"/>
    <col min="4" max="4" width="33.0039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29.2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7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5" t="s">
        <v>25</v>
      </c>
    </row>
    <row r="13" spans="1:4" s="10" customFormat="1" ht="17.2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7.2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7.2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7.2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7.25" customHeight="1">
      <c r="A17" s="7" t="s">
        <v>37</v>
      </c>
      <c r="B17" s="16" t="s">
        <v>38</v>
      </c>
      <c r="C17" s="9" t="s">
        <v>39</v>
      </c>
      <c r="D17" s="9">
        <v>16</v>
      </c>
    </row>
    <row r="18" spans="1:4" s="10" customFormat="1" ht="17.25" customHeight="1">
      <c r="A18" s="7" t="s">
        <v>40</v>
      </c>
      <c r="B18" s="16" t="s">
        <v>41</v>
      </c>
      <c r="C18" s="9" t="s">
        <v>39</v>
      </c>
      <c r="D18" s="9">
        <v>16</v>
      </c>
    </row>
    <row r="19" spans="1:4" s="10" customFormat="1" ht="17.25" customHeight="1">
      <c r="A19" s="7" t="s">
        <v>42</v>
      </c>
      <c r="B19" s="12" t="s">
        <v>43</v>
      </c>
      <c r="C19" s="9" t="s">
        <v>39</v>
      </c>
      <c r="D19" s="9">
        <v>3</v>
      </c>
    </row>
    <row r="20" spans="1:4" s="10" customFormat="1" ht="17.25" customHeight="1">
      <c r="A20" s="7" t="s">
        <v>44</v>
      </c>
      <c r="B20" s="12" t="s">
        <v>45</v>
      </c>
      <c r="C20" s="9" t="s">
        <v>39</v>
      </c>
      <c r="D20" s="9">
        <v>6</v>
      </c>
    </row>
    <row r="21" spans="1:4" s="10" customFormat="1" ht="17.25" customHeight="1">
      <c r="A21" s="7" t="s">
        <v>46</v>
      </c>
      <c r="B21" s="12" t="s">
        <v>47</v>
      </c>
      <c r="C21" s="9"/>
      <c r="D21" s="9">
        <f>D22+D23</f>
        <v>194</v>
      </c>
    </row>
    <row r="22" spans="1:4" s="10" customFormat="1" ht="17.25" customHeight="1">
      <c r="A22" s="7" t="s">
        <v>48</v>
      </c>
      <c r="B22" s="17" t="s">
        <v>49</v>
      </c>
      <c r="C22" s="9" t="s">
        <v>39</v>
      </c>
      <c r="D22" s="9">
        <v>192</v>
      </c>
    </row>
    <row r="23" spans="1:4" s="10" customFormat="1" ht="17.25" customHeight="1">
      <c r="A23" s="7" t="s">
        <v>50</v>
      </c>
      <c r="B23" s="17" t="s">
        <v>51</v>
      </c>
      <c r="C23" s="9" t="s">
        <v>39</v>
      </c>
      <c r="D23" s="9">
        <v>2</v>
      </c>
    </row>
    <row r="24" spans="1:4" s="10" customFormat="1" ht="17.25" customHeight="1">
      <c r="A24" s="7" t="s">
        <v>52</v>
      </c>
      <c r="B24" s="12" t="s">
        <v>53</v>
      </c>
      <c r="C24" s="9" t="s">
        <v>54</v>
      </c>
      <c r="D24" s="18">
        <f>D25+D26+D27</f>
        <v>14147.9</v>
      </c>
    </row>
    <row r="25" spans="1:4" s="10" customFormat="1" ht="17.25" customHeight="1">
      <c r="A25" s="7" t="s">
        <v>55</v>
      </c>
      <c r="B25" s="16" t="s">
        <v>56</v>
      </c>
      <c r="C25" s="9" t="s">
        <v>54</v>
      </c>
      <c r="D25" s="18">
        <v>12243.2</v>
      </c>
    </row>
    <row r="26" spans="1:4" s="10" customFormat="1" ht="17.25" customHeight="1">
      <c r="A26" s="7" t="s">
        <v>57</v>
      </c>
      <c r="B26" s="16" t="s">
        <v>58</v>
      </c>
      <c r="C26" s="9" t="s">
        <v>54</v>
      </c>
      <c r="D26" s="18">
        <v>89.3</v>
      </c>
    </row>
    <row r="27" spans="1:4" s="10" customFormat="1" ht="30" customHeight="1">
      <c r="A27" s="7" t="s">
        <v>59</v>
      </c>
      <c r="B27" s="16" t="s">
        <v>60</v>
      </c>
      <c r="C27" s="9" t="s">
        <v>54</v>
      </c>
      <c r="D27" s="18">
        <f>40.8+1774.6</f>
        <v>1815.3999999999999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19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20">
        <v>0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1">
        <v>157.5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8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8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8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18" customHeight="1">
      <c r="A36" s="11" t="s">
        <v>79</v>
      </c>
      <c r="B36" s="11"/>
      <c r="C36" s="11"/>
      <c r="D36" s="11"/>
    </row>
    <row r="37" spans="1:4" ht="18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8" customHeight="1">
      <c r="A38" s="7" t="s">
        <v>83</v>
      </c>
      <c r="B38" s="12" t="s">
        <v>84</v>
      </c>
      <c r="C38" s="6" t="s">
        <v>7</v>
      </c>
      <c r="D38" s="9" t="s">
        <v>82</v>
      </c>
    </row>
    <row r="39" spans="1:4" ht="18" customHeight="1">
      <c r="A39" s="7" t="s">
        <v>85</v>
      </c>
      <c r="B39" s="12" t="s">
        <v>86</v>
      </c>
      <c r="C39" s="6" t="s">
        <v>7</v>
      </c>
      <c r="D39" s="9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6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decimal" operator="greaterThanOrEqual" allowBlank="1" showInputMessage="1" showErrorMessage="1" errorTitle="Неверное значение." error="Введите положительное число. Если данных нет, введите 0." sqref="D29">
      <formula1>0</formula1>
    </dataValidation>
  </dataValidation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B42" sqref="B42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3" customFormat="1" ht="48" customHeight="1">
      <c r="A1" s="22" t="s">
        <v>87</v>
      </c>
      <c r="B1" s="22"/>
      <c r="C1" s="22"/>
      <c r="D1" s="22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4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89</v>
      </c>
      <c r="B5" s="11"/>
      <c r="C5" s="11"/>
      <c r="D5" s="11"/>
    </row>
    <row r="6" spans="1:4" s="10" customFormat="1" ht="19.5" customHeight="1">
      <c r="A6" s="24" t="s">
        <v>90</v>
      </c>
      <c r="B6" s="25" t="s">
        <v>91</v>
      </c>
      <c r="C6" s="7" t="s">
        <v>7</v>
      </c>
      <c r="D6" s="7" t="s">
        <v>92</v>
      </c>
    </row>
    <row r="7" spans="1:4" s="10" customFormat="1" ht="19.5" customHeight="1">
      <c r="A7" s="11" t="s">
        <v>93</v>
      </c>
      <c r="B7" s="11"/>
      <c r="C7" s="11"/>
      <c r="D7" s="11"/>
    </row>
    <row r="8" spans="1:4" s="10" customFormat="1" ht="19.5" customHeight="1">
      <c r="A8" s="24" t="s">
        <v>94</v>
      </c>
      <c r="B8" s="25" t="s">
        <v>95</v>
      </c>
      <c r="C8" s="7" t="s">
        <v>7</v>
      </c>
      <c r="D8" s="7" t="s">
        <v>96</v>
      </c>
    </row>
    <row r="9" spans="1:4" s="10" customFormat="1" ht="19.5" customHeight="1">
      <c r="A9" s="24" t="s">
        <v>97</v>
      </c>
      <c r="B9" s="25" t="s">
        <v>98</v>
      </c>
      <c r="C9" s="7" t="s">
        <v>7</v>
      </c>
      <c r="D9" s="7" t="s">
        <v>99</v>
      </c>
    </row>
    <row r="10" spans="1:4" s="10" customFormat="1" ht="19.5" customHeight="1">
      <c r="A10" s="11" t="s">
        <v>100</v>
      </c>
      <c r="B10" s="11"/>
      <c r="C10" s="11"/>
      <c r="D10" s="11"/>
    </row>
    <row r="11" spans="1:4" s="10" customFormat="1" ht="19.5" customHeight="1">
      <c r="A11" s="24" t="s">
        <v>23</v>
      </c>
      <c r="B11" s="25" t="s">
        <v>101</v>
      </c>
      <c r="C11" s="7" t="s">
        <v>7</v>
      </c>
      <c r="D11" s="7" t="s">
        <v>102</v>
      </c>
    </row>
    <row r="12" spans="1:4" s="10" customFormat="1" ht="19.5" customHeight="1">
      <c r="A12" s="11" t="s">
        <v>103</v>
      </c>
      <c r="B12" s="11"/>
      <c r="C12" s="11"/>
      <c r="D12" s="11"/>
    </row>
    <row r="13" spans="1:4" s="10" customFormat="1" ht="19.5" customHeight="1">
      <c r="A13" s="24" t="s">
        <v>26</v>
      </c>
      <c r="B13" s="25" t="s">
        <v>104</v>
      </c>
      <c r="C13" s="7" t="s">
        <v>7</v>
      </c>
      <c r="D13" s="7" t="s">
        <v>105</v>
      </c>
    </row>
    <row r="14" spans="1:4" s="10" customFormat="1" ht="19.5" customHeight="1">
      <c r="A14" s="24" t="s">
        <v>29</v>
      </c>
      <c r="B14" s="25" t="s">
        <v>106</v>
      </c>
      <c r="C14" s="7" t="s">
        <v>7</v>
      </c>
      <c r="D14" s="7" t="s">
        <v>107</v>
      </c>
    </row>
    <row r="15" spans="1:4" s="10" customFormat="1" ht="19.5" customHeight="1">
      <c r="A15" s="11" t="s">
        <v>108</v>
      </c>
      <c r="B15" s="11"/>
      <c r="C15" s="11"/>
      <c r="D15" s="11"/>
    </row>
    <row r="16" spans="1:4" s="10" customFormat="1" ht="19.5" customHeight="1">
      <c r="A16" s="24" t="s">
        <v>32</v>
      </c>
      <c r="B16" s="25" t="s">
        <v>109</v>
      </c>
      <c r="C16" s="7" t="s">
        <v>54</v>
      </c>
      <c r="D16" s="21">
        <v>1077.5</v>
      </c>
    </row>
    <row r="17" spans="1:4" s="10" customFormat="1" ht="19.5" customHeight="1">
      <c r="A17" s="11" t="s">
        <v>110</v>
      </c>
      <c r="B17" s="11"/>
      <c r="C17" s="11"/>
      <c r="D17" s="11"/>
    </row>
    <row r="18" spans="1:4" s="10" customFormat="1" ht="19.5" customHeight="1">
      <c r="A18" s="24" t="s">
        <v>35</v>
      </c>
      <c r="B18" s="25" t="s">
        <v>111</v>
      </c>
      <c r="C18" s="7" t="s">
        <v>7</v>
      </c>
      <c r="D18" s="7" t="s">
        <v>112</v>
      </c>
    </row>
    <row r="19" spans="1:4" s="10" customFormat="1" ht="19.5" customHeight="1">
      <c r="A19" s="24" t="s">
        <v>37</v>
      </c>
      <c r="B19" s="25" t="s">
        <v>113</v>
      </c>
      <c r="C19" s="7" t="s">
        <v>39</v>
      </c>
      <c r="D19" s="7">
        <f>'2.1'!D20</f>
        <v>6</v>
      </c>
    </row>
    <row r="20" spans="1:4" s="10" customFormat="1" ht="19.5" customHeight="1">
      <c r="A20" s="11" t="s">
        <v>114</v>
      </c>
      <c r="B20" s="11"/>
      <c r="C20" s="11"/>
      <c r="D20" s="11"/>
    </row>
    <row r="21" spans="1:4" s="10" customFormat="1" ht="19.5" customHeight="1">
      <c r="A21" s="24" t="s">
        <v>40</v>
      </c>
      <c r="B21" s="11" t="s">
        <v>115</v>
      </c>
      <c r="C21" s="7" t="s">
        <v>7</v>
      </c>
      <c r="D21" s="7">
        <v>1</v>
      </c>
    </row>
    <row r="22" spans="1:4" s="10" customFormat="1" ht="19.5" customHeight="1">
      <c r="A22" s="24" t="s">
        <v>42</v>
      </c>
      <c r="B22" s="25" t="s">
        <v>116</v>
      </c>
      <c r="C22" s="7" t="s">
        <v>7</v>
      </c>
      <c r="D22" s="7" t="s">
        <v>117</v>
      </c>
    </row>
    <row r="23" spans="1:4" s="10" customFormat="1" ht="19.5" customHeight="1">
      <c r="A23" s="24" t="s">
        <v>44</v>
      </c>
      <c r="B23" s="25" t="s">
        <v>118</v>
      </c>
      <c r="C23" s="7" t="s">
        <v>7</v>
      </c>
      <c r="D23" s="7" t="s">
        <v>119</v>
      </c>
    </row>
    <row r="24" spans="1:4" s="10" customFormat="1" ht="19.5" customHeight="1">
      <c r="A24" s="26" t="s">
        <v>120</v>
      </c>
      <c r="B24" s="11" t="s">
        <v>115</v>
      </c>
      <c r="C24" s="7" t="s">
        <v>7</v>
      </c>
      <c r="D24" s="7">
        <v>1</v>
      </c>
    </row>
    <row r="25" spans="1:4" s="10" customFormat="1" ht="19.5" customHeight="1">
      <c r="A25" s="26" t="s">
        <v>121</v>
      </c>
      <c r="B25" s="25" t="s">
        <v>116</v>
      </c>
      <c r="C25" s="7" t="s">
        <v>7</v>
      </c>
      <c r="D25" s="7" t="s">
        <v>122</v>
      </c>
    </row>
    <row r="26" spans="1:4" s="10" customFormat="1" ht="19.5" customHeight="1">
      <c r="A26" s="26" t="s">
        <v>123</v>
      </c>
      <c r="B26" s="25" t="s">
        <v>118</v>
      </c>
      <c r="C26" s="7" t="s">
        <v>7</v>
      </c>
      <c r="D26" s="7">
        <f>D23</f>
        <v>0</v>
      </c>
    </row>
    <row r="27" spans="1:4" s="10" customFormat="1" ht="19.5" customHeight="1">
      <c r="A27" s="26" t="s">
        <v>124</v>
      </c>
      <c r="B27" s="11" t="s">
        <v>115</v>
      </c>
      <c r="C27" s="7" t="s">
        <v>7</v>
      </c>
      <c r="D27" s="7">
        <v>2</v>
      </c>
    </row>
    <row r="28" spans="1:4" s="10" customFormat="1" ht="19.5" customHeight="1" outlineLevel="1">
      <c r="A28" s="26" t="s">
        <v>125</v>
      </c>
      <c r="B28" s="25" t="s">
        <v>116</v>
      </c>
      <c r="C28" s="7" t="s">
        <v>7</v>
      </c>
      <c r="D28" s="7" t="s">
        <v>117</v>
      </c>
    </row>
    <row r="29" spans="1:4" s="10" customFormat="1" ht="19.5" customHeight="1" outlineLevel="1">
      <c r="A29" s="26" t="s">
        <v>126</v>
      </c>
      <c r="B29" s="25" t="s">
        <v>118</v>
      </c>
      <c r="C29" s="7" t="s">
        <v>7</v>
      </c>
      <c r="D29" s="7">
        <f>D26</f>
        <v>0</v>
      </c>
    </row>
    <row r="30" spans="1:4" s="10" customFormat="1" ht="19.5" customHeight="1" outlineLevel="1">
      <c r="A30" s="26" t="s">
        <v>127</v>
      </c>
      <c r="B30" s="11" t="s">
        <v>115</v>
      </c>
      <c r="C30" s="7" t="s">
        <v>7</v>
      </c>
      <c r="D30" s="7">
        <v>2</v>
      </c>
    </row>
    <row r="31" spans="1:4" s="10" customFormat="1" ht="19.5" customHeight="1" outlineLevel="1">
      <c r="A31" s="26" t="s">
        <v>128</v>
      </c>
      <c r="B31" s="25" t="s">
        <v>116</v>
      </c>
      <c r="C31" s="7" t="s">
        <v>7</v>
      </c>
      <c r="D31" s="7" t="s">
        <v>122</v>
      </c>
    </row>
    <row r="32" spans="1:4" s="10" customFormat="1" ht="19.5" customHeight="1" outlineLevel="1">
      <c r="A32" s="26" t="s">
        <v>129</v>
      </c>
      <c r="B32" s="25" t="s">
        <v>118</v>
      </c>
      <c r="C32" s="7" t="s">
        <v>7</v>
      </c>
      <c r="D32" s="7">
        <f>D29</f>
        <v>0</v>
      </c>
    </row>
    <row r="33" spans="1:4" s="10" customFormat="1" ht="19.5" customHeight="1" outlineLevel="1">
      <c r="A33" s="26" t="s">
        <v>130</v>
      </c>
      <c r="B33" s="11" t="s">
        <v>115</v>
      </c>
      <c r="C33" s="7" t="s">
        <v>7</v>
      </c>
      <c r="D33" s="7">
        <v>3</v>
      </c>
    </row>
    <row r="34" spans="1:4" s="10" customFormat="1" ht="19.5" customHeight="1" outlineLevel="1">
      <c r="A34" s="26" t="s">
        <v>131</v>
      </c>
      <c r="B34" s="25" t="s">
        <v>116</v>
      </c>
      <c r="C34" s="7" t="s">
        <v>7</v>
      </c>
      <c r="D34" s="7" t="s">
        <v>117</v>
      </c>
    </row>
    <row r="35" spans="1:4" s="10" customFormat="1" ht="19.5" customHeight="1" outlineLevel="1">
      <c r="A35" s="26" t="s">
        <v>132</v>
      </c>
      <c r="B35" s="25" t="s">
        <v>118</v>
      </c>
      <c r="C35" s="7" t="s">
        <v>7</v>
      </c>
      <c r="D35" s="7">
        <f>D32</f>
        <v>0</v>
      </c>
    </row>
    <row r="36" spans="1:4" s="10" customFormat="1" ht="19.5" customHeight="1" outlineLevel="1">
      <c r="A36" s="26" t="s">
        <v>133</v>
      </c>
      <c r="B36" s="11" t="s">
        <v>115</v>
      </c>
      <c r="C36" s="7" t="s">
        <v>7</v>
      </c>
      <c r="D36" s="7">
        <v>3</v>
      </c>
    </row>
    <row r="37" spans="1:4" s="10" customFormat="1" ht="19.5" customHeight="1" outlineLevel="1">
      <c r="A37" s="26" t="s">
        <v>134</v>
      </c>
      <c r="B37" s="25" t="s">
        <v>116</v>
      </c>
      <c r="C37" s="7" t="s">
        <v>7</v>
      </c>
      <c r="D37" s="7" t="s">
        <v>117</v>
      </c>
    </row>
    <row r="38" spans="1:4" s="10" customFormat="1" ht="19.5" customHeight="1" outlineLevel="1">
      <c r="A38" s="26" t="s">
        <v>135</v>
      </c>
      <c r="B38" s="25" t="s">
        <v>118</v>
      </c>
      <c r="C38" s="7" t="s">
        <v>7</v>
      </c>
      <c r="D38" s="7">
        <f>D32</f>
        <v>0</v>
      </c>
    </row>
    <row r="39" spans="1:4" s="10" customFormat="1" ht="19.5" customHeight="1">
      <c r="A39" s="11" t="s">
        <v>136</v>
      </c>
      <c r="B39" s="11"/>
      <c r="C39" s="11"/>
      <c r="D39" s="11"/>
    </row>
    <row r="40" spans="1:4" s="10" customFormat="1" ht="19.5" customHeight="1" outlineLevel="1">
      <c r="A40" s="24" t="s">
        <v>46</v>
      </c>
      <c r="B40" s="25" t="s">
        <v>137</v>
      </c>
      <c r="C40" s="7" t="s">
        <v>7</v>
      </c>
      <c r="D40" s="27" t="s">
        <v>138</v>
      </c>
    </row>
    <row r="41" spans="1:4" s="10" customFormat="1" ht="33.75" customHeight="1" outlineLevel="1">
      <c r="A41" s="24" t="s">
        <v>48</v>
      </c>
      <c r="B41" s="25" t="s">
        <v>139</v>
      </c>
      <c r="C41" s="7" t="s">
        <v>7</v>
      </c>
      <c r="D41" s="7" t="s">
        <v>140</v>
      </c>
    </row>
    <row r="42" spans="1:4" s="10" customFormat="1" ht="19.5" customHeight="1" outlineLevel="1">
      <c r="A42" s="24" t="s">
        <v>50</v>
      </c>
      <c r="B42" s="25" t="s">
        <v>141</v>
      </c>
      <c r="C42" s="7" t="s">
        <v>7</v>
      </c>
      <c r="D42" s="7"/>
    </row>
    <row r="43" spans="1:4" s="10" customFormat="1" ht="19.5" customHeight="1" outlineLevel="1">
      <c r="A43" s="24" t="s">
        <v>52</v>
      </c>
      <c r="B43" s="25" t="s">
        <v>142</v>
      </c>
      <c r="C43" s="7" t="s">
        <v>7</v>
      </c>
      <c r="D43" s="7" t="s">
        <v>7</v>
      </c>
    </row>
    <row r="44" spans="1:4" s="10" customFormat="1" ht="19.5" customHeight="1" outlineLevel="1">
      <c r="A44" s="24" t="s">
        <v>55</v>
      </c>
      <c r="B44" s="25" t="s">
        <v>143</v>
      </c>
      <c r="C44" s="7" t="s">
        <v>7</v>
      </c>
      <c r="D44" s="7" t="s">
        <v>7</v>
      </c>
    </row>
    <row r="45" spans="1:4" s="10" customFormat="1" ht="19.5" customHeight="1" outlineLevel="1">
      <c r="A45" s="24" t="s">
        <v>57</v>
      </c>
      <c r="B45" s="25" t="s">
        <v>144</v>
      </c>
      <c r="C45" s="7" t="s">
        <v>7</v>
      </c>
      <c r="D45" s="7" t="s">
        <v>7</v>
      </c>
    </row>
    <row r="46" spans="1:4" s="10" customFormat="1" ht="19.5" customHeight="1" outlineLevel="1">
      <c r="A46" s="26" t="s">
        <v>145</v>
      </c>
      <c r="B46" s="25" t="s">
        <v>137</v>
      </c>
      <c r="C46" s="7" t="s">
        <v>7</v>
      </c>
      <c r="D46" s="27" t="s">
        <v>146</v>
      </c>
    </row>
    <row r="47" spans="1:4" s="10" customFormat="1" ht="32.25" customHeight="1" outlineLevel="1">
      <c r="A47" s="26" t="s">
        <v>147</v>
      </c>
      <c r="B47" s="25" t="s">
        <v>139</v>
      </c>
      <c r="C47" s="7" t="s">
        <v>7</v>
      </c>
      <c r="D47" s="7" t="s">
        <v>140</v>
      </c>
    </row>
    <row r="48" spans="1:4" s="10" customFormat="1" ht="19.5" customHeight="1" outlineLevel="1">
      <c r="A48" s="26" t="s">
        <v>148</v>
      </c>
      <c r="B48" s="25" t="s">
        <v>141</v>
      </c>
      <c r="C48" s="7" t="s">
        <v>7</v>
      </c>
      <c r="D48" s="7"/>
    </row>
    <row r="49" spans="1:4" s="10" customFormat="1" ht="19.5" customHeight="1" outlineLevel="1">
      <c r="A49" s="26" t="s">
        <v>149</v>
      </c>
      <c r="B49" s="25" t="s">
        <v>142</v>
      </c>
      <c r="C49" s="7" t="s">
        <v>7</v>
      </c>
      <c r="D49" s="7" t="s">
        <v>7</v>
      </c>
    </row>
    <row r="50" spans="1:4" s="10" customFormat="1" ht="19.5" customHeight="1" outlineLevel="1">
      <c r="A50" s="26" t="s">
        <v>150</v>
      </c>
      <c r="B50" s="25" t="s">
        <v>143</v>
      </c>
      <c r="C50" s="7" t="s">
        <v>7</v>
      </c>
      <c r="D50" s="7" t="s">
        <v>7</v>
      </c>
    </row>
    <row r="51" spans="1:4" s="10" customFormat="1" ht="19.5" customHeight="1" outlineLevel="1">
      <c r="A51" s="26" t="s">
        <v>151</v>
      </c>
      <c r="B51" s="25" t="s">
        <v>144</v>
      </c>
      <c r="C51" s="7" t="s">
        <v>7</v>
      </c>
      <c r="D51" s="7" t="s">
        <v>7</v>
      </c>
    </row>
    <row r="52" spans="1:4" s="10" customFormat="1" ht="19.5" customHeight="1" outlineLevel="1">
      <c r="A52" s="26" t="s">
        <v>152</v>
      </c>
      <c r="B52" s="25" t="s">
        <v>137</v>
      </c>
      <c r="C52" s="7" t="s">
        <v>7</v>
      </c>
      <c r="D52" s="27" t="s">
        <v>153</v>
      </c>
    </row>
    <row r="53" spans="1:4" s="10" customFormat="1" ht="39.75" customHeight="1" outlineLevel="1">
      <c r="A53" s="26" t="s">
        <v>154</v>
      </c>
      <c r="B53" s="25" t="s">
        <v>139</v>
      </c>
      <c r="C53" s="7" t="s">
        <v>7</v>
      </c>
      <c r="D53" s="7" t="s">
        <v>140</v>
      </c>
    </row>
    <row r="54" spans="1:4" s="10" customFormat="1" ht="19.5" customHeight="1" outlineLevel="1">
      <c r="A54" s="26" t="s">
        <v>155</v>
      </c>
      <c r="B54" s="25" t="s">
        <v>141</v>
      </c>
      <c r="C54" s="7" t="s">
        <v>7</v>
      </c>
      <c r="D54" s="7"/>
    </row>
    <row r="55" spans="1:4" s="10" customFormat="1" ht="19.5" customHeight="1" outlineLevel="1">
      <c r="A55" s="26" t="s">
        <v>156</v>
      </c>
      <c r="B55" s="25" t="s">
        <v>142</v>
      </c>
      <c r="C55" s="7" t="s">
        <v>7</v>
      </c>
      <c r="D55" s="7" t="s">
        <v>7</v>
      </c>
    </row>
    <row r="56" spans="1:4" s="10" customFormat="1" ht="19.5" customHeight="1" outlineLevel="1">
      <c r="A56" s="26" t="s">
        <v>157</v>
      </c>
      <c r="B56" s="25" t="s">
        <v>143</v>
      </c>
      <c r="C56" s="7" t="s">
        <v>7</v>
      </c>
      <c r="D56" s="7" t="s">
        <v>7</v>
      </c>
    </row>
    <row r="57" spans="1:4" s="10" customFormat="1" ht="19.5" customHeight="1" outlineLevel="1">
      <c r="A57" s="26" t="s">
        <v>158</v>
      </c>
      <c r="B57" s="25" t="s">
        <v>144</v>
      </c>
      <c r="C57" s="7" t="s">
        <v>7</v>
      </c>
      <c r="D57" s="7" t="s">
        <v>7</v>
      </c>
    </row>
    <row r="58" spans="1:4" s="10" customFormat="1" ht="19.5" customHeight="1" outlineLevel="1">
      <c r="A58" s="26" t="s">
        <v>159</v>
      </c>
      <c r="B58" s="25" t="s">
        <v>137</v>
      </c>
      <c r="C58" s="7" t="s">
        <v>7</v>
      </c>
      <c r="D58" s="27" t="s">
        <v>160</v>
      </c>
    </row>
    <row r="59" spans="1:4" s="10" customFormat="1" ht="30.75" customHeight="1" outlineLevel="1">
      <c r="A59" s="26" t="s">
        <v>161</v>
      </c>
      <c r="B59" s="25" t="s">
        <v>139</v>
      </c>
      <c r="C59" s="7" t="s">
        <v>7</v>
      </c>
      <c r="D59" s="7" t="s">
        <v>140</v>
      </c>
    </row>
    <row r="60" spans="1:4" s="10" customFormat="1" ht="19.5" customHeight="1" outlineLevel="1">
      <c r="A60" s="26" t="s">
        <v>162</v>
      </c>
      <c r="B60" s="25" t="s">
        <v>141</v>
      </c>
      <c r="C60" s="7" t="s">
        <v>7</v>
      </c>
      <c r="D60" s="7"/>
    </row>
    <row r="61" spans="1:4" s="10" customFormat="1" ht="19.5" customHeight="1" outlineLevel="1">
      <c r="A61" s="26" t="s">
        <v>163</v>
      </c>
      <c r="B61" s="25" t="s">
        <v>142</v>
      </c>
      <c r="C61" s="7" t="s">
        <v>7</v>
      </c>
      <c r="D61" s="7" t="s">
        <v>7</v>
      </c>
    </row>
    <row r="62" spans="1:4" s="10" customFormat="1" ht="19.5" customHeight="1" outlineLevel="1">
      <c r="A62" s="26" t="s">
        <v>164</v>
      </c>
      <c r="B62" s="25" t="s">
        <v>143</v>
      </c>
      <c r="C62" s="7" t="s">
        <v>7</v>
      </c>
      <c r="D62" s="7" t="s">
        <v>7</v>
      </c>
    </row>
    <row r="63" spans="1:4" s="10" customFormat="1" ht="19.5" customHeight="1" outlineLevel="1">
      <c r="A63" s="26" t="s">
        <v>165</v>
      </c>
      <c r="B63" s="25" t="s">
        <v>144</v>
      </c>
      <c r="C63" s="7" t="s">
        <v>7</v>
      </c>
      <c r="D63" s="7" t="s">
        <v>7</v>
      </c>
    </row>
    <row r="64" spans="1:4" s="10" customFormat="1" ht="19.5" customHeight="1">
      <c r="A64" s="11" t="s">
        <v>166</v>
      </c>
      <c r="B64" s="11"/>
      <c r="C64" s="11"/>
      <c r="D64" s="11"/>
    </row>
    <row r="65" spans="1:4" s="10" customFormat="1" ht="19.5" customHeight="1">
      <c r="A65" s="24" t="s">
        <v>59</v>
      </c>
      <c r="B65" s="25" t="s">
        <v>167</v>
      </c>
      <c r="C65" s="7" t="s">
        <v>7</v>
      </c>
      <c r="D65" s="7" t="s">
        <v>168</v>
      </c>
    </row>
    <row r="66" spans="1:4" s="10" customFormat="1" ht="19.5" customHeight="1">
      <c r="A66" s="24" t="s">
        <v>61</v>
      </c>
      <c r="B66" s="25" t="s">
        <v>169</v>
      </c>
      <c r="C66" s="7" t="s">
        <v>39</v>
      </c>
      <c r="D66" s="7"/>
    </row>
    <row r="67" spans="1:4" s="10" customFormat="1" ht="19.5" customHeight="1">
      <c r="A67" s="11" t="s">
        <v>170</v>
      </c>
      <c r="B67" s="11"/>
      <c r="C67" s="11"/>
      <c r="D67" s="11"/>
    </row>
    <row r="68" spans="1:4" s="10" customFormat="1" ht="19.5" customHeight="1">
      <c r="A68" s="24" t="s">
        <v>64</v>
      </c>
      <c r="B68" s="25" t="s">
        <v>171</v>
      </c>
      <c r="C68" s="7" t="s">
        <v>7</v>
      </c>
      <c r="D68" s="7" t="s">
        <v>168</v>
      </c>
    </row>
    <row r="69" spans="1:4" s="10" customFormat="1" ht="19.5" customHeight="1">
      <c r="A69" s="11" t="s">
        <v>172</v>
      </c>
      <c r="B69" s="11"/>
      <c r="C69" s="11"/>
      <c r="D69" s="11"/>
    </row>
    <row r="70" spans="1:4" s="10" customFormat="1" ht="30" customHeight="1">
      <c r="A70" s="24" t="s">
        <v>66</v>
      </c>
      <c r="B70" s="25" t="s">
        <v>173</v>
      </c>
      <c r="C70" s="7" t="s">
        <v>7</v>
      </c>
      <c r="D70" s="7" t="s">
        <v>174</v>
      </c>
    </row>
    <row r="71" spans="1:4" s="10" customFormat="1" ht="19.5" customHeight="1">
      <c r="A71" s="11" t="s">
        <v>175</v>
      </c>
      <c r="B71" s="11"/>
      <c r="C71" s="11"/>
      <c r="D71" s="11"/>
    </row>
    <row r="72" spans="1:4" s="10" customFormat="1" ht="19.5" customHeight="1">
      <c r="A72" s="24" t="s">
        <v>68</v>
      </c>
      <c r="B72" s="25" t="s">
        <v>176</v>
      </c>
      <c r="C72" s="7" t="s">
        <v>7</v>
      </c>
      <c r="D72" s="7" t="s">
        <v>168</v>
      </c>
    </row>
    <row r="73" spans="1:4" s="10" customFormat="1" ht="19.5" customHeight="1">
      <c r="A73" s="11" t="s">
        <v>177</v>
      </c>
      <c r="B73" s="11"/>
      <c r="C73" s="11"/>
      <c r="D73" s="11"/>
    </row>
    <row r="74" spans="1:4" s="10" customFormat="1" ht="19.5" customHeight="1">
      <c r="A74" s="24" t="s">
        <v>70</v>
      </c>
      <c r="B74" s="25" t="s">
        <v>178</v>
      </c>
      <c r="C74" s="7" t="s">
        <v>7</v>
      </c>
      <c r="D74" s="7" t="s">
        <v>168</v>
      </c>
    </row>
    <row r="75" spans="1:4" s="10" customFormat="1" ht="19.5" customHeight="1">
      <c r="A75" s="24" t="s">
        <v>72</v>
      </c>
      <c r="B75" s="25" t="s">
        <v>179</v>
      </c>
      <c r="C75" s="7" t="s">
        <v>180</v>
      </c>
      <c r="D75" s="7"/>
    </row>
    <row r="76" spans="1:4" s="10" customFormat="1" ht="19.5" customHeight="1">
      <c r="A76" s="11" t="s">
        <v>181</v>
      </c>
      <c r="B76" s="11"/>
      <c r="C76" s="11"/>
      <c r="D76" s="11"/>
    </row>
    <row r="77" spans="1:4" s="10" customFormat="1" ht="19.5" customHeight="1">
      <c r="A77" s="24" t="s">
        <v>74</v>
      </c>
      <c r="B77" s="25" t="s">
        <v>182</v>
      </c>
      <c r="C77" s="7" t="s">
        <v>7</v>
      </c>
      <c r="D77" s="7" t="s">
        <v>183</v>
      </c>
    </row>
    <row r="78" spans="1:4" s="10" customFormat="1" ht="19.5" customHeight="1">
      <c r="A78" s="11" t="s">
        <v>184</v>
      </c>
      <c r="B78" s="11"/>
      <c r="C78" s="11"/>
      <c r="D78" s="11"/>
    </row>
    <row r="79" spans="1:4" s="10" customFormat="1" ht="19.5" customHeight="1">
      <c r="A79" s="24" t="s">
        <v>77</v>
      </c>
      <c r="B79" s="25" t="s">
        <v>185</v>
      </c>
      <c r="C79" s="7" t="s">
        <v>7</v>
      </c>
      <c r="D79" s="7" t="s">
        <v>186</v>
      </c>
    </row>
    <row r="80" spans="1:4" s="10" customFormat="1" ht="19.5" customHeight="1">
      <c r="A80" s="11" t="s">
        <v>187</v>
      </c>
      <c r="B80" s="11"/>
      <c r="C80" s="11"/>
      <c r="D80" s="11"/>
    </row>
    <row r="81" spans="1:4" s="10" customFormat="1" ht="19.5" customHeight="1">
      <c r="A81" s="24" t="s">
        <v>80</v>
      </c>
      <c r="B81" s="25" t="s">
        <v>188</v>
      </c>
      <c r="C81" s="7" t="s">
        <v>7</v>
      </c>
      <c r="D81" s="7" t="s">
        <v>183</v>
      </c>
    </row>
    <row r="82" spans="1:4" s="10" customFormat="1" ht="19.5" customHeight="1">
      <c r="A82" s="11" t="s">
        <v>189</v>
      </c>
      <c r="B82" s="11"/>
      <c r="C82" s="11"/>
      <c r="D82" s="11"/>
    </row>
    <row r="83" spans="1:4" s="10" customFormat="1" ht="19.5" customHeight="1">
      <c r="A83" s="24" t="s">
        <v>83</v>
      </c>
      <c r="B83" s="25" t="s">
        <v>190</v>
      </c>
      <c r="C83" s="7" t="s">
        <v>7</v>
      </c>
      <c r="D83" s="7" t="s">
        <v>191</v>
      </c>
    </row>
    <row r="84" spans="1:4" s="10" customFormat="1" ht="19.5" customHeight="1">
      <c r="A84" s="11" t="s">
        <v>192</v>
      </c>
      <c r="B84" s="11"/>
      <c r="C84" s="11"/>
      <c r="D84" s="11"/>
    </row>
    <row r="85" spans="1:4" s="10" customFormat="1" ht="19.5" customHeight="1">
      <c r="A85" s="24" t="s">
        <v>85</v>
      </c>
      <c r="B85" s="25" t="s">
        <v>193</v>
      </c>
      <c r="C85" s="7" t="s">
        <v>7</v>
      </c>
      <c r="D85" s="7" t="s">
        <v>7</v>
      </c>
    </row>
    <row r="86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39:D39"/>
    <mergeCell ref="A64:D64"/>
    <mergeCell ref="A67:D67"/>
    <mergeCell ref="A69:D69"/>
    <mergeCell ref="A71:D71"/>
    <mergeCell ref="A73:D73"/>
    <mergeCell ref="A76:D76"/>
    <mergeCell ref="A78:D78"/>
    <mergeCell ref="A80:D80"/>
    <mergeCell ref="A82:D82"/>
    <mergeCell ref="A84:D84"/>
  </mergeCells>
  <dataValidations count="19">
    <dataValidation type="list" allowBlank="1" showInputMessage="1" showErrorMessage="1" sqref="D65">
      <formula1>"отсутствует,центральное,комбинированное"</formula1>
      <formula2>0</formula2>
    </dataValidation>
    <dataValidation type="list" allowBlank="1" showInputMessage="1" showErrorMessage="1" sqref="D68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70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72 D74 D77">
      <formula1>"отсутствует,центральное,автономное"</formula1>
      <formula2>0</formula2>
    </dataValidation>
    <dataValidation type="list" allowBlank="1" showInputMessage="1" showErrorMessage="1" sqref="D79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81">
      <formula1>"отсутствует,автоматическая,пожарные гидранты"</formula1>
      <formula2>0</formula2>
    </dataValidation>
    <dataValidation type="list" allowBlank="1" showInputMessage="1" showErrorMessage="1" sqref="D83">
      <formula1>"отсутствует,наружные водостоки,внутренние водостоки"</formula1>
      <formula2>0</formula2>
    </dataValidation>
    <dataValidation type="list" allowBlank="1" showInputMessage="1" showErrorMessage="1" sqref="D40 D46 D52 D58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42 D48 D54 D60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41 D47 D53 D59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 D28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25 D31 D34 D37">
      <formula1>"Пассажирский,Грузовой,Грузопассажирский"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E1">
      <selection activeCell="E26" sqref="E26"/>
    </sheetView>
  </sheetViews>
  <sheetFormatPr defaultColWidth="9.140625" defaultRowHeight="15" outlineLevelRow="1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3.85156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3.421875" style="1" customWidth="1"/>
    <col min="10" max="16384" width="9.140625" style="1" customWidth="1"/>
  </cols>
  <sheetData>
    <row r="1" spans="1:256" ht="31.5" customHeight="1">
      <c r="A1"/>
      <c r="B1" s="28" t="s">
        <v>194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9" t="s">
        <v>1</v>
      </c>
      <c r="B3" s="29" t="s">
        <v>6</v>
      </c>
      <c r="C3" s="29" t="s">
        <v>195</v>
      </c>
      <c r="D3" s="29" t="s">
        <v>196</v>
      </c>
      <c r="E3" s="29" t="s">
        <v>197</v>
      </c>
      <c r="F3" s="29" t="s">
        <v>198</v>
      </c>
      <c r="G3" s="29" t="s">
        <v>199</v>
      </c>
      <c r="H3" s="29" t="s">
        <v>200</v>
      </c>
      <c r="I3" s="29" t="s">
        <v>201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5" customFormat="1" ht="159" customHeight="1">
      <c r="A5" s="30" t="s">
        <v>5</v>
      </c>
      <c r="B5" s="30" t="s">
        <v>8</v>
      </c>
      <c r="C5" s="30" t="s">
        <v>202</v>
      </c>
      <c r="D5" s="31" t="s">
        <v>203</v>
      </c>
      <c r="E5" s="32">
        <v>2.01</v>
      </c>
      <c r="F5" s="31" t="s">
        <v>204</v>
      </c>
      <c r="G5" s="33" t="s">
        <v>205</v>
      </c>
      <c r="H5" s="31" t="s">
        <v>206</v>
      </c>
      <c r="I5" s="34" t="s">
        <v>207</v>
      </c>
    </row>
    <row r="6" spans="1:9" s="35" customFormat="1" ht="14.25" customHeight="1">
      <c r="A6" s="30" t="s">
        <v>10</v>
      </c>
      <c r="B6" s="30" t="s">
        <v>8</v>
      </c>
      <c r="C6" s="30" t="s">
        <v>208</v>
      </c>
      <c r="D6" s="31" t="s">
        <v>203</v>
      </c>
      <c r="E6" s="36">
        <f>4.25+0.25</f>
        <v>4.5</v>
      </c>
      <c r="F6" s="31" t="s">
        <v>204</v>
      </c>
      <c r="G6" s="33" t="s">
        <v>205</v>
      </c>
      <c r="H6" s="30" t="s">
        <v>209</v>
      </c>
      <c r="I6" s="34" t="s">
        <v>207</v>
      </c>
    </row>
    <row r="7" spans="1:9" s="35" customFormat="1" ht="145.5" customHeight="1">
      <c r="A7" s="30"/>
      <c r="B7" s="30"/>
      <c r="C7" s="37" t="s">
        <v>210</v>
      </c>
      <c r="D7" s="31"/>
      <c r="E7" s="36"/>
      <c r="F7" s="31"/>
      <c r="G7" s="33"/>
      <c r="H7" s="30"/>
      <c r="I7" s="34"/>
    </row>
    <row r="8" spans="1:9" s="35" customFormat="1" ht="16.5" customHeight="1" hidden="1" outlineLevel="1">
      <c r="A8" s="30" t="s">
        <v>13</v>
      </c>
      <c r="B8" s="30" t="s">
        <v>8</v>
      </c>
      <c r="C8" s="30" t="s">
        <v>208</v>
      </c>
      <c r="D8" s="31" t="s">
        <v>203</v>
      </c>
      <c r="E8" s="31">
        <v>0</v>
      </c>
      <c r="F8" s="31" t="s">
        <v>204</v>
      </c>
      <c r="G8" s="33" t="s">
        <v>211</v>
      </c>
      <c r="H8" s="31" t="s">
        <v>212</v>
      </c>
      <c r="I8" s="30" t="s">
        <v>213</v>
      </c>
    </row>
    <row r="9" spans="1:9" s="35" customFormat="1" ht="115.5" customHeight="1" hidden="1" outlineLevel="1">
      <c r="A9" s="30"/>
      <c r="B9" s="30"/>
      <c r="C9" s="38" t="s">
        <v>214</v>
      </c>
      <c r="D9" s="31"/>
      <c r="E9" s="31"/>
      <c r="F9" s="31"/>
      <c r="G9" s="33"/>
      <c r="H9" s="31"/>
      <c r="I9" s="30"/>
    </row>
    <row r="10" spans="1:256" ht="19.5" customHeight="1">
      <c r="A10" s="30" t="s">
        <v>13</v>
      </c>
      <c r="B10" s="30" t="s">
        <v>8</v>
      </c>
      <c r="C10" s="30" t="s">
        <v>208</v>
      </c>
      <c r="D10" s="31" t="s">
        <v>203</v>
      </c>
      <c r="E10" s="36">
        <v>1</v>
      </c>
      <c r="F10" s="31" t="s">
        <v>204</v>
      </c>
      <c r="G10" s="33" t="s">
        <v>205</v>
      </c>
      <c r="H10" s="31" t="s">
        <v>212</v>
      </c>
      <c r="I10" s="34" t="s">
        <v>215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0"/>
      <c r="B11" s="30"/>
      <c r="C11" s="38" t="s">
        <v>216</v>
      </c>
      <c r="D11" s="31"/>
      <c r="E11" s="36"/>
      <c r="F11" s="31"/>
      <c r="G11" s="33"/>
      <c r="H11" s="31"/>
      <c r="I11" s="3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 s="30" t="s">
        <v>23</v>
      </c>
      <c r="B12" s="30" t="s">
        <v>8</v>
      </c>
      <c r="C12" s="30" t="s">
        <v>208</v>
      </c>
      <c r="D12" s="31" t="s">
        <v>203</v>
      </c>
      <c r="E12" s="30" t="s">
        <v>217</v>
      </c>
      <c r="F12" s="31" t="s">
        <v>204</v>
      </c>
      <c r="G12" s="33" t="s">
        <v>205</v>
      </c>
      <c r="H12" s="39" t="s">
        <v>218</v>
      </c>
      <c r="I12" s="34" t="s">
        <v>219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9" customHeight="1">
      <c r="A13" s="30"/>
      <c r="B13" s="30"/>
      <c r="C13" s="40" t="s">
        <v>220</v>
      </c>
      <c r="D13" s="31"/>
      <c r="E13" s="30"/>
      <c r="F13" s="31"/>
      <c r="G13" s="33"/>
      <c r="H13" s="39"/>
      <c r="I13" s="3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30" t="s">
        <v>26</v>
      </c>
      <c r="B14" s="30" t="s">
        <v>8</v>
      </c>
      <c r="C14" s="30" t="s">
        <v>208</v>
      </c>
      <c r="D14" s="31" t="s">
        <v>203</v>
      </c>
      <c r="E14" s="30">
        <v>1.73</v>
      </c>
      <c r="F14" s="31" t="s">
        <v>204</v>
      </c>
      <c r="G14" s="33" t="s">
        <v>205</v>
      </c>
      <c r="H14" s="31" t="s">
        <v>206</v>
      </c>
      <c r="I14" s="34" t="s">
        <v>221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7" customHeight="1">
      <c r="A15" s="30"/>
      <c r="B15" s="30"/>
      <c r="C15" s="40" t="s">
        <v>222</v>
      </c>
      <c r="D15" s="31"/>
      <c r="E15" s="30"/>
      <c r="F15" s="31"/>
      <c r="G15" s="33"/>
      <c r="H15" s="31"/>
      <c r="I15" s="34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3.5" customHeight="1">
      <c r="A16" s="30" t="s">
        <v>29</v>
      </c>
      <c r="B16" s="30" t="s">
        <v>8</v>
      </c>
      <c r="C16" s="41" t="s">
        <v>223</v>
      </c>
      <c r="D16" s="30" t="s">
        <v>203</v>
      </c>
      <c r="E16" s="36">
        <v>2.12</v>
      </c>
      <c r="F16" s="31" t="s">
        <v>204</v>
      </c>
      <c r="G16" s="33" t="s">
        <v>205</v>
      </c>
      <c r="H16" s="42" t="s">
        <v>224</v>
      </c>
      <c r="I16" s="34" t="s">
        <v>221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" customHeight="1">
      <c r="A17" s="30" t="s">
        <v>26</v>
      </c>
      <c r="B17" s="30" t="s">
        <v>8</v>
      </c>
      <c r="C17" s="41" t="s">
        <v>208</v>
      </c>
      <c r="D17" s="30" t="s">
        <v>203</v>
      </c>
      <c r="E17" s="31">
        <v>3.34</v>
      </c>
      <c r="F17" s="31" t="s">
        <v>204</v>
      </c>
      <c r="G17" s="33" t="s">
        <v>205</v>
      </c>
      <c r="H17" s="43" t="s">
        <v>206</v>
      </c>
      <c r="I17" s="34" t="s">
        <v>207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2" customHeight="1">
      <c r="A18" s="30"/>
      <c r="B18" s="30"/>
      <c r="C18" s="41" t="s">
        <v>225</v>
      </c>
      <c r="D18" s="30"/>
      <c r="E18" s="31"/>
      <c r="F18" s="31"/>
      <c r="G18" s="33"/>
      <c r="H18" s="43"/>
      <c r="I18" s="34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5" customHeight="1">
      <c r="A19" s="44" t="s">
        <v>29</v>
      </c>
      <c r="B19" s="45" t="s">
        <v>8</v>
      </c>
      <c r="C19" s="46" t="s">
        <v>226</v>
      </c>
      <c r="D19" s="45" t="s">
        <v>203</v>
      </c>
      <c r="E19" s="44">
        <v>1.97</v>
      </c>
      <c r="F19" s="47" t="s">
        <v>204</v>
      </c>
      <c r="G19" s="48" t="s">
        <v>205</v>
      </c>
      <c r="H19" s="46" t="s">
        <v>224</v>
      </c>
      <c r="I19" s="34" t="s">
        <v>221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customHeight="1">
      <c r="A20" s="31" t="s">
        <v>32</v>
      </c>
      <c r="B20" s="30" t="s">
        <v>8</v>
      </c>
      <c r="C20" s="46" t="s">
        <v>208</v>
      </c>
      <c r="D20" s="30" t="s">
        <v>203</v>
      </c>
      <c r="E20" s="31">
        <v>0.17</v>
      </c>
      <c r="F20" s="31" t="s">
        <v>204</v>
      </c>
      <c r="G20" s="33" t="s">
        <v>205</v>
      </c>
      <c r="H20" s="30" t="s">
        <v>227</v>
      </c>
      <c r="I20" s="34" t="s">
        <v>207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8.5" customHeight="1">
      <c r="A21" s="31"/>
      <c r="B21" s="30"/>
      <c r="C21" s="48" t="s">
        <v>228</v>
      </c>
      <c r="D21" s="30"/>
      <c r="E21" s="31"/>
      <c r="F21" s="31"/>
      <c r="G21" s="33"/>
      <c r="H21" s="30"/>
      <c r="I21" s="34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9" s="50" customFormat="1" ht="21" customHeight="1">
      <c r="A22" s="31" t="s">
        <v>35</v>
      </c>
      <c r="B22" s="30" t="s">
        <v>8</v>
      </c>
      <c r="C22" s="49" t="s">
        <v>208</v>
      </c>
      <c r="D22" s="30" t="s">
        <v>203</v>
      </c>
      <c r="E22" s="31">
        <v>6.84</v>
      </c>
      <c r="F22" s="31" t="s">
        <v>204</v>
      </c>
      <c r="G22" s="33" t="s">
        <v>205</v>
      </c>
      <c r="H22" s="30" t="s">
        <v>229</v>
      </c>
      <c r="I22" s="34" t="s">
        <v>207</v>
      </c>
    </row>
    <row r="23" spans="1:9" s="51" customFormat="1" ht="112.5" customHeight="1">
      <c r="A23" s="31"/>
      <c r="B23" s="30"/>
      <c r="C23" s="33" t="s">
        <v>230</v>
      </c>
      <c r="D23" s="30"/>
      <c r="E23" s="31"/>
      <c r="F23" s="31"/>
      <c r="G23" s="33"/>
      <c r="H23" s="30"/>
      <c r="I23" s="34"/>
    </row>
  </sheetData>
  <sheetProtection selectLockedCells="1" selectUnlockedCells="1"/>
  <mergeCells count="65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2:A13"/>
    <mergeCell ref="B12:B13"/>
    <mergeCell ref="D12:D13"/>
    <mergeCell ref="E12:E13"/>
    <mergeCell ref="F12:F13"/>
    <mergeCell ref="G12:G13"/>
    <mergeCell ref="H12:H13"/>
    <mergeCell ref="I12:I13"/>
    <mergeCell ref="A14:A15"/>
    <mergeCell ref="B14:B15"/>
    <mergeCell ref="D14:D15"/>
    <mergeCell ref="E14:E15"/>
    <mergeCell ref="F14:F15"/>
    <mergeCell ref="G14:G15"/>
    <mergeCell ref="H14:H15"/>
    <mergeCell ref="I14:I15"/>
    <mergeCell ref="A17:A18"/>
    <mergeCell ref="B17:B18"/>
    <mergeCell ref="D17:D18"/>
    <mergeCell ref="E17:E18"/>
    <mergeCell ref="F17:F18"/>
    <mergeCell ref="G17:G18"/>
    <mergeCell ref="H17:H18"/>
    <mergeCell ref="I17:I18"/>
    <mergeCell ref="A20:A21"/>
    <mergeCell ref="B20:B21"/>
    <mergeCell ref="D20:D21"/>
    <mergeCell ref="E20:E21"/>
    <mergeCell ref="F20:F21"/>
    <mergeCell ref="G20:G21"/>
    <mergeCell ref="H20:H21"/>
    <mergeCell ref="I20:I21"/>
    <mergeCell ref="A22:A23"/>
    <mergeCell ref="B22:B23"/>
    <mergeCell ref="D22:D23"/>
    <mergeCell ref="E22:E23"/>
    <mergeCell ref="F22:F23"/>
    <mergeCell ref="G22:G23"/>
    <mergeCell ref="H22:H23"/>
    <mergeCell ref="I22:I23"/>
  </mergeCells>
  <printOptions/>
  <pageMargins left="0.19652777777777777" right="0" top="0" bottom="0" header="0.5118055555555555" footer="0.5118055555555555"/>
  <pageSetup horizontalDpi="300" verticalDpi="300" orientation="landscape" paperSize="9"/>
  <rowBreaks count="1" manualBreakCount="1">
    <brk id="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E11">
      <selection activeCell="M8" sqref="M8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3" width="17.7109375" style="1" customWidth="1"/>
    <col min="4" max="4" width="23.421875" style="1" customWidth="1"/>
    <col min="5" max="5" width="7.8515625" style="52" customWidth="1"/>
    <col min="6" max="6" width="13.421875" style="1" customWidth="1"/>
    <col min="7" max="7" width="20.7109375" style="1" customWidth="1"/>
    <col min="8" max="8" width="11.57421875" style="1" customWidth="1"/>
    <col min="9" max="9" width="16.7109375" style="1" customWidth="1"/>
    <col min="10" max="10" width="9.140625" style="1" customWidth="1"/>
    <col min="11" max="11" width="13.00390625" style="1" customWidth="1"/>
    <col min="12" max="12" width="12.140625" style="1" customWidth="1"/>
    <col min="13" max="13" width="28.7109375" style="1" customWidth="1"/>
    <col min="14" max="16384" width="11.57421875" style="1" customWidth="1"/>
  </cols>
  <sheetData>
    <row r="1" spans="1:256" ht="20.25" customHeight="1">
      <c r="A1"/>
      <c r="B1" s="28" t="s">
        <v>231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3" t="s">
        <v>1</v>
      </c>
      <c r="B3" s="53" t="s">
        <v>6</v>
      </c>
      <c r="C3" s="53" t="s">
        <v>232</v>
      </c>
      <c r="D3" s="53" t="s">
        <v>233</v>
      </c>
      <c r="E3" s="53" t="s">
        <v>196</v>
      </c>
      <c r="F3" s="53" t="s">
        <v>234</v>
      </c>
      <c r="G3" s="53" t="s">
        <v>235</v>
      </c>
      <c r="H3" s="53" t="s">
        <v>236</v>
      </c>
      <c r="I3" s="53" t="s">
        <v>237</v>
      </c>
      <c r="J3" s="53" t="s">
        <v>238</v>
      </c>
      <c r="K3" s="53" t="s">
        <v>239</v>
      </c>
      <c r="L3" s="53" t="s">
        <v>240</v>
      </c>
      <c r="M3" s="54" t="s">
        <v>241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5">
        <v>1</v>
      </c>
      <c r="B4" s="55">
        <v>2</v>
      </c>
      <c r="C4" s="55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  <c r="I4" s="55">
        <v>9</v>
      </c>
      <c r="J4" s="55">
        <v>10</v>
      </c>
      <c r="K4" s="55">
        <v>11</v>
      </c>
      <c r="L4" s="55">
        <v>12</v>
      </c>
      <c r="M4" s="55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3" customFormat="1" ht="137.25" customHeight="1">
      <c r="A5" s="56" t="s">
        <v>242</v>
      </c>
      <c r="B5" s="57" t="s">
        <v>8</v>
      </c>
      <c r="C5" s="56" t="s">
        <v>138</v>
      </c>
      <c r="D5" s="58" t="s">
        <v>243</v>
      </c>
      <c r="E5" s="58" t="s">
        <v>244</v>
      </c>
      <c r="F5" s="59">
        <v>25.98</v>
      </c>
      <c r="G5" s="56" t="s">
        <v>245</v>
      </c>
      <c r="H5" s="56" t="s">
        <v>246</v>
      </c>
      <c r="I5" s="56" t="s">
        <v>247</v>
      </c>
      <c r="J5" s="57" t="s">
        <v>204</v>
      </c>
      <c r="K5" s="60" t="s">
        <v>248</v>
      </c>
      <c r="L5" s="61" t="s">
        <v>63</v>
      </c>
      <c r="M5" s="62" t="s">
        <v>249</v>
      </c>
    </row>
    <row r="6" spans="1:13" ht="60" customHeight="1">
      <c r="A6" s="56"/>
      <c r="B6" s="57"/>
      <c r="C6" s="56"/>
      <c r="D6" s="58"/>
      <c r="E6" s="58"/>
      <c r="F6" s="59"/>
      <c r="G6" s="56"/>
      <c r="H6" s="56"/>
      <c r="I6" s="56"/>
      <c r="J6" s="57"/>
      <c r="K6" s="60"/>
      <c r="L6" s="61"/>
      <c r="M6" s="64" t="s">
        <v>250</v>
      </c>
    </row>
    <row r="7" spans="1:13" ht="122.25" customHeight="1">
      <c r="A7" s="56" t="s">
        <v>10</v>
      </c>
      <c r="B7" s="57" t="s">
        <v>8</v>
      </c>
      <c r="C7" s="56" t="s">
        <v>146</v>
      </c>
      <c r="D7" s="58" t="s">
        <v>243</v>
      </c>
      <c r="E7" s="58" t="s">
        <v>244</v>
      </c>
      <c r="F7" s="59">
        <v>127.74</v>
      </c>
      <c r="G7" s="56" t="s">
        <v>245</v>
      </c>
      <c r="H7" s="56" t="s">
        <v>251</v>
      </c>
      <c r="I7" s="56" t="s">
        <v>252</v>
      </c>
      <c r="J7" s="57" t="s">
        <v>204</v>
      </c>
      <c r="K7" s="60" t="s">
        <v>253</v>
      </c>
      <c r="L7" s="61" t="s">
        <v>63</v>
      </c>
      <c r="M7" s="62" t="s">
        <v>249</v>
      </c>
    </row>
    <row r="8" spans="1:13" ht="55.5" customHeight="1">
      <c r="A8" s="56"/>
      <c r="B8" s="57"/>
      <c r="C8" s="56"/>
      <c r="D8" s="58"/>
      <c r="E8" s="58"/>
      <c r="F8" s="59"/>
      <c r="G8" s="56"/>
      <c r="H8" s="56"/>
      <c r="I8" s="56"/>
      <c r="J8" s="57"/>
      <c r="K8" s="60"/>
      <c r="L8" s="61"/>
      <c r="M8" s="64" t="s">
        <v>250</v>
      </c>
    </row>
    <row r="9" spans="1:13" ht="54" customHeight="1">
      <c r="A9" s="56" t="s">
        <v>13</v>
      </c>
      <c r="B9" s="57" t="s">
        <v>8</v>
      </c>
      <c r="C9" s="56" t="s">
        <v>254</v>
      </c>
      <c r="D9" s="58" t="s">
        <v>243</v>
      </c>
      <c r="E9" s="57" t="s">
        <v>255</v>
      </c>
      <c r="F9" s="59">
        <v>13.98</v>
      </c>
      <c r="G9" s="56" t="s">
        <v>245</v>
      </c>
      <c r="H9" s="56" t="s">
        <v>246</v>
      </c>
      <c r="I9" s="56" t="s">
        <v>247</v>
      </c>
      <c r="J9" s="57" t="s">
        <v>204</v>
      </c>
      <c r="K9" s="60" t="s">
        <v>256</v>
      </c>
      <c r="L9" s="56" t="s">
        <v>63</v>
      </c>
      <c r="M9" s="65" t="s">
        <v>257</v>
      </c>
    </row>
    <row r="10" spans="1:13" ht="67.5" customHeight="1">
      <c r="A10" s="56"/>
      <c r="B10" s="57"/>
      <c r="C10" s="56"/>
      <c r="D10" s="58"/>
      <c r="E10" s="57"/>
      <c r="F10" s="59"/>
      <c r="G10" s="56"/>
      <c r="H10" s="56"/>
      <c r="I10" s="56"/>
      <c r="J10" s="57"/>
      <c r="K10" s="60"/>
      <c r="L10" s="56"/>
      <c r="M10" s="65"/>
    </row>
    <row r="11" spans="1:13" ht="116.25" customHeight="1">
      <c r="A11" s="56" t="s">
        <v>19</v>
      </c>
      <c r="B11" s="57" t="s">
        <v>8</v>
      </c>
      <c r="C11" s="56" t="s">
        <v>153</v>
      </c>
      <c r="D11" s="58" t="s">
        <v>243</v>
      </c>
      <c r="E11" s="56" t="s">
        <v>258</v>
      </c>
      <c r="F11" s="66">
        <v>1612.7</v>
      </c>
      <c r="G11" s="56" t="s">
        <v>245</v>
      </c>
      <c r="H11" s="67" t="s">
        <v>251</v>
      </c>
      <c r="I11" s="56" t="s">
        <v>259</v>
      </c>
      <c r="J11" s="57" t="s">
        <v>204</v>
      </c>
      <c r="K11" s="56" t="s">
        <v>260</v>
      </c>
      <c r="L11" s="57" t="s">
        <v>63</v>
      </c>
      <c r="M11" s="68" t="s">
        <v>249</v>
      </c>
    </row>
    <row r="12" spans="1:13" ht="101.25" customHeight="1">
      <c r="A12" s="56" t="s">
        <v>23</v>
      </c>
      <c r="B12" s="57" t="s">
        <v>8</v>
      </c>
      <c r="C12" s="56" t="s">
        <v>160</v>
      </c>
      <c r="D12" s="58" t="s">
        <v>261</v>
      </c>
      <c r="E12" s="56" t="s">
        <v>262</v>
      </c>
      <c r="F12" s="57">
        <v>4.18</v>
      </c>
      <c r="G12" s="56" t="s">
        <v>263</v>
      </c>
      <c r="H12" s="69" t="s">
        <v>264</v>
      </c>
      <c r="I12" s="56" t="s">
        <v>265</v>
      </c>
      <c r="J12" s="57" t="s">
        <v>204</v>
      </c>
      <c r="K12" s="57" t="s">
        <v>7</v>
      </c>
      <c r="L12" s="57" t="s">
        <v>7</v>
      </c>
      <c r="M12" s="57" t="s">
        <v>7</v>
      </c>
    </row>
  </sheetData>
  <sheetProtection selectLockedCells="1" selectUnlockedCells="1"/>
  <mergeCells count="38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</mergeCells>
  <dataValidations count="2">
    <dataValidation type="list" allowBlank="1" showInputMessage="1" showErrorMessage="1" sqref="C5:C12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2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70" t="s">
        <v>266</v>
      </c>
      <c r="B1" s="70"/>
      <c r="C1" s="70"/>
      <c r="D1" s="7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4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4" t="s">
        <v>90</v>
      </c>
      <c r="B5" s="25" t="s">
        <v>267</v>
      </c>
      <c r="C5" s="7" t="s">
        <v>7</v>
      </c>
      <c r="D5" s="7" t="s">
        <v>7</v>
      </c>
    </row>
    <row r="6" spans="1:4" s="10" customFormat="1" ht="19.5" customHeight="1">
      <c r="A6" s="24" t="s">
        <v>94</v>
      </c>
      <c r="B6" s="25" t="s">
        <v>268</v>
      </c>
      <c r="C6" s="7" t="s">
        <v>7</v>
      </c>
      <c r="D6" s="7" t="s">
        <v>7</v>
      </c>
    </row>
    <row r="7" spans="1:4" s="10" customFormat="1" ht="47.25">
      <c r="A7" s="24" t="s">
        <v>97</v>
      </c>
      <c r="B7" s="25" t="s">
        <v>269</v>
      </c>
      <c r="C7" s="7" t="s">
        <v>54</v>
      </c>
      <c r="D7" s="7" t="s">
        <v>7</v>
      </c>
    </row>
    <row r="8" spans="1:4" s="10" customFormat="1" ht="31.5" customHeight="1">
      <c r="A8" s="11" t="s">
        <v>270</v>
      </c>
      <c r="B8" s="11"/>
      <c r="C8" s="11"/>
      <c r="D8" s="11"/>
    </row>
    <row r="9" spans="1:4" s="10" customFormat="1" ht="19.5" customHeight="1">
      <c r="A9" s="24" t="s">
        <v>271</v>
      </c>
      <c r="B9" s="25" t="s">
        <v>272</v>
      </c>
      <c r="C9" s="7" t="s">
        <v>7</v>
      </c>
      <c r="D9" s="7" t="s">
        <v>7</v>
      </c>
    </row>
    <row r="10" spans="1:4" s="10" customFormat="1" ht="19.5" customHeight="1">
      <c r="A10" s="24" t="s">
        <v>273</v>
      </c>
      <c r="B10" s="25" t="s">
        <v>274</v>
      </c>
      <c r="C10" s="7" t="s">
        <v>7</v>
      </c>
      <c r="D10" s="7" t="s">
        <v>7</v>
      </c>
    </row>
    <row r="11" spans="1:4" s="10" customFormat="1" ht="21" customHeight="1">
      <c r="A11" s="24" t="s">
        <v>275</v>
      </c>
      <c r="B11" s="25" t="s">
        <v>276</v>
      </c>
      <c r="C11" s="7" t="s">
        <v>7</v>
      </c>
      <c r="D11" s="7" t="s">
        <v>7</v>
      </c>
    </row>
    <row r="12" spans="1:4" s="10" customFormat="1" ht="19.5" customHeight="1">
      <c r="A12" s="24" t="s">
        <v>277</v>
      </c>
      <c r="B12" s="25" t="s">
        <v>278</v>
      </c>
      <c r="C12" s="7" t="s">
        <v>7</v>
      </c>
      <c r="D12" s="7" t="s">
        <v>7</v>
      </c>
    </row>
    <row r="13" spans="1:4" s="10" customFormat="1" ht="19.5" customHeight="1">
      <c r="A13" s="24" t="s">
        <v>279</v>
      </c>
      <c r="B13" s="25" t="s">
        <v>280</v>
      </c>
      <c r="C13" s="7" t="s">
        <v>281</v>
      </c>
      <c r="D13" s="7" t="s">
        <v>7</v>
      </c>
    </row>
    <row r="14" spans="1:4" s="10" customFormat="1" ht="63.75" customHeight="1">
      <c r="A14" s="24" t="s">
        <v>282</v>
      </c>
      <c r="B14" s="25" t="s">
        <v>283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2" t="s">
        <v>284</v>
      </c>
      <c r="B1" s="22"/>
      <c r="C1" s="22"/>
      <c r="D1" s="22"/>
    </row>
    <row r="2" spans="1:4" ht="15.75">
      <c r="A2"/>
      <c r="B2"/>
      <c r="C2"/>
      <c r="D2"/>
    </row>
    <row r="3" spans="1:4" ht="30" customHeight="1">
      <c r="A3" s="27" t="s">
        <v>1</v>
      </c>
      <c r="B3" s="27" t="s">
        <v>2</v>
      </c>
      <c r="C3" s="27" t="s">
        <v>3</v>
      </c>
      <c r="D3" s="27" t="s">
        <v>4</v>
      </c>
    </row>
    <row r="4" spans="1:4" ht="20.25" customHeight="1">
      <c r="A4" s="24" t="s">
        <v>88</v>
      </c>
      <c r="B4" s="11" t="s">
        <v>6</v>
      </c>
      <c r="C4" s="7" t="s">
        <v>7</v>
      </c>
      <c r="D4" s="71">
        <v>42040</v>
      </c>
    </row>
    <row r="5" spans="1:4" ht="19.5" customHeight="1">
      <c r="A5" s="11" t="s">
        <v>285</v>
      </c>
      <c r="B5" s="11"/>
      <c r="C5" s="11"/>
      <c r="D5" s="11"/>
    </row>
    <row r="6" spans="1:4" ht="19.5" customHeight="1">
      <c r="A6" s="24" t="s">
        <v>90</v>
      </c>
      <c r="B6" s="25" t="s">
        <v>286</v>
      </c>
      <c r="C6" s="7" t="s">
        <v>7</v>
      </c>
      <c r="D6" s="7" t="s">
        <v>7</v>
      </c>
    </row>
    <row r="7" spans="1:4" ht="63" customHeight="1">
      <c r="A7" s="24" t="s">
        <v>94</v>
      </c>
      <c r="B7" s="25" t="s">
        <v>287</v>
      </c>
      <c r="C7" s="7" t="s">
        <v>281</v>
      </c>
      <c r="D7" s="7" t="s">
        <v>7</v>
      </c>
    </row>
    <row r="8" spans="1:4" ht="82.5" customHeight="1">
      <c r="A8" s="24" t="s">
        <v>97</v>
      </c>
      <c r="B8" s="25" t="s">
        <v>288</v>
      </c>
      <c r="C8" s="7" t="s">
        <v>7</v>
      </c>
      <c r="D8" s="7" t="s">
        <v>7</v>
      </c>
    </row>
    <row r="9" spans="1:4" ht="19.5" customHeight="1">
      <c r="A9" s="24" t="s">
        <v>271</v>
      </c>
      <c r="B9" s="25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72" t="s">
        <v>289</v>
      </c>
      <c r="B1" s="72"/>
      <c r="C1" s="72"/>
      <c r="D1" s="7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4" t="s">
        <v>88</v>
      </c>
      <c r="B4" s="11" t="s">
        <v>6</v>
      </c>
      <c r="C4" s="7" t="s">
        <v>7</v>
      </c>
      <c r="D4" s="71">
        <v>42040</v>
      </c>
    </row>
    <row r="5" spans="1:4" ht="51" customHeight="1">
      <c r="A5" s="24" t="s">
        <v>90</v>
      </c>
      <c r="B5" s="25" t="s">
        <v>290</v>
      </c>
      <c r="C5" s="7" t="s">
        <v>7</v>
      </c>
      <c r="D5" s="7" t="s">
        <v>291</v>
      </c>
    </row>
    <row r="6" spans="1:4" ht="64.5" customHeight="1">
      <c r="A6" s="24" t="s">
        <v>94</v>
      </c>
      <c r="B6" s="25" t="s">
        <v>292</v>
      </c>
      <c r="C6" s="7" t="s">
        <v>7</v>
      </c>
      <c r="D6" s="73" t="s">
        <v>293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6"/>
  <sheetViews>
    <sheetView workbookViewId="0" topLeftCell="A1">
      <selection activeCell="D67" sqref="D67"/>
    </sheetView>
  </sheetViews>
  <sheetFormatPr defaultColWidth="9.140625" defaultRowHeight="15"/>
  <cols>
    <col min="1" max="1" width="5.8515625" style="3" customWidth="1"/>
    <col min="2" max="2" width="50.8515625" style="74" customWidth="1"/>
    <col min="3" max="3" width="7.28125" style="1" customWidth="1"/>
    <col min="4" max="4" width="33.140625" style="1" customWidth="1"/>
    <col min="5" max="16384" width="9.140625" style="1" customWidth="1"/>
  </cols>
  <sheetData>
    <row r="1" spans="1:256" ht="16.5" customHeight="1">
      <c r="A1" s="75" t="s">
        <v>294</v>
      </c>
      <c r="B1" s="75"/>
      <c r="C1" s="75"/>
      <c r="D1" s="7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9" t="s">
        <v>1</v>
      </c>
      <c r="B3" s="76" t="s">
        <v>2</v>
      </c>
      <c r="C3" s="29" t="s">
        <v>3</v>
      </c>
      <c r="D3" s="29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5" customFormat="1" ht="16.5" customHeight="1">
      <c r="A4" s="30" t="s">
        <v>5</v>
      </c>
      <c r="B4" s="77" t="s">
        <v>6</v>
      </c>
      <c r="C4" s="78" t="s">
        <v>7</v>
      </c>
      <c r="D4" s="78" t="s">
        <v>8</v>
      </c>
    </row>
    <row r="5" spans="1:4" s="35" customFormat="1" ht="16.5" customHeight="1">
      <c r="A5" s="30" t="s">
        <v>10</v>
      </c>
      <c r="B5" s="77" t="s">
        <v>295</v>
      </c>
      <c r="C5" s="78" t="s">
        <v>7</v>
      </c>
      <c r="D5" s="78" t="s">
        <v>296</v>
      </c>
    </row>
    <row r="6" spans="1:4" s="35" customFormat="1" ht="15.75" customHeight="1">
      <c r="A6" s="30" t="s">
        <v>13</v>
      </c>
      <c r="B6" s="77" t="s">
        <v>297</v>
      </c>
      <c r="C6" s="78" t="s">
        <v>7</v>
      </c>
      <c r="D6" s="78" t="s">
        <v>298</v>
      </c>
    </row>
    <row r="7" spans="1:4" s="35" customFormat="1" ht="30" customHeight="1">
      <c r="A7" s="79" t="s">
        <v>299</v>
      </c>
      <c r="B7" s="79"/>
      <c r="C7" s="79"/>
      <c r="D7" s="79"/>
    </row>
    <row r="8" spans="1:4" s="35" customFormat="1" ht="16.5" customHeight="1">
      <c r="A8" s="30" t="s">
        <v>19</v>
      </c>
      <c r="B8" s="80" t="s">
        <v>300</v>
      </c>
      <c r="C8" s="78" t="s">
        <v>281</v>
      </c>
      <c r="D8" s="81">
        <f>160675.51+2601.31</f>
        <v>163276.82</v>
      </c>
    </row>
    <row r="9" spans="1:4" s="35" customFormat="1" ht="15.75" customHeight="1">
      <c r="A9" s="30" t="s">
        <v>23</v>
      </c>
      <c r="B9" s="82" t="s">
        <v>301</v>
      </c>
      <c r="C9" s="78" t="s">
        <v>281</v>
      </c>
      <c r="D9" s="81">
        <v>0</v>
      </c>
    </row>
    <row r="10" spans="1:4" s="35" customFormat="1" ht="15.75" customHeight="1">
      <c r="A10" s="30" t="s">
        <v>26</v>
      </c>
      <c r="B10" s="82" t="s">
        <v>302</v>
      </c>
      <c r="C10" s="78" t="s">
        <v>281</v>
      </c>
      <c r="D10" s="81">
        <f>D8</f>
        <v>163276.82</v>
      </c>
    </row>
    <row r="11" spans="1:4" s="35" customFormat="1" ht="28.5" customHeight="1">
      <c r="A11" s="30" t="s">
        <v>29</v>
      </c>
      <c r="B11" s="80" t="s">
        <v>303</v>
      </c>
      <c r="C11" s="78" t="s">
        <v>281</v>
      </c>
      <c r="D11" s="83">
        <f>5317975.56+31215.72</f>
        <v>5349191.279999999</v>
      </c>
    </row>
    <row r="12" spans="1:4" s="35" customFormat="1" ht="15.75" customHeight="1">
      <c r="A12" s="30" t="s">
        <v>32</v>
      </c>
      <c r="B12" s="82" t="s">
        <v>304</v>
      </c>
      <c r="C12" s="78" t="s">
        <v>281</v>
      </c>
      <c r="D12" s="81">
        <v>0</v>
      </c>
    </row>
    <row r="13" spans="1:4" s="35" customFormat="1" ht="15.75" customHeight="1">
      <c r="A13" s="30" t="s">
        <v>35</v>
      </c>
      <c r="B13" s="82" t="s">
        <v>305</v>
      </c>
      <c r="C13" s="78" t="s">
        <v>281</v>
      </c>
      <c r="D13" s="81">
        <v>0</v>
      </c>
    </row>
    <row r="14" spans="1:4" s="35" customFormat="1" ht="15.75" customHeight="1">
      <c r="A14" s="30" t="s">
        <v>37</v>
      </c>
      <c r="B14" s="82" t="s">
        <v>306</v>
      </c>
      <c r="C14" s="78" t="s">
        <v>281</v>
      </c>
      <c r="D14" s="81">
        <v>0</v>
      </c>
    </row>
    <row r="15" spans="1:4" s="35" customFormat="1" ht="15.75" customHeight="1">
      <c r="A15" s="30" t="s">
        <v>40</v>
      </c>
      <c r="B15" s="80" t="s">
        <v>307</v>
      </c>
      <c r="C15" s="78" t="s">
        <v>281</v>
      </c>
      <c r="D15" s="81">
        <f>5240904.87+2601.31</f>
        <v>5243506.18</v>
      </c>
    </row>
    <row r="16" spans="1:4" s="35" customFormat="1" ht="15.75" customHeight="1">
      <c r="A16" s="30" t="s">
        <v>42</v>
      </c>
      <c r="B16" s="82" t="s">
        <v>308</v>
      </c>
      <c r="C16" s="78" t="s">
        <v>281</v>
      </c>
      <c r="D16" s="81">
        <f>D15</f>
        <v>5243506.18</v>
      </c>
    </row>
    <row r="17" spans="1:4" s="35" customFormat="1" ht="15.75" customHeight="1">
      <c r="A17" s="30" t="s">
        <v>44</v>
      </c>
      <c r="B17" s="82" t="s">
        <v>309</v>
      </c>
      <c r="C17" s="78" t="s">
        <v>281</v>
      </c>
      <c r="D17" s="81">
        <v>0</v>
      </c>
    </row>
    <row r="18" spans="1:4" s="35" customFormat="1" ht="15.75" customHeight="1">
      <c r="A18" s="30" t="s">
        <v>46</v>
      </c>
      <c r="B18" s="82" t="s">
        <v>310</v>
      </c>
      <c r="C18" s="78" t="s">
        <v>281</v>
      </c>
      <c r="D18" s="81">
        <v>0</v>
      </c>
    </row>
    <row r="19" spans="1:4" s="35" customFormat="1" ht="15.75" customHeight="1">
      <c r="A19" s="30" t="s">
        <v>48</v>
      </c>
      <c r="B19" s="82" t="s">
        <v>311</v>
      </c>
      <c r="C19" s="78" t="s">
        <v>281</v>
      </c>
      <c r="D19" s="81">
        <v>0</v>
      </c>
    </row>
    <row r="20" spans="1:4" s="35" customFormat="1" ht="15.75" customHeight="1">
      <c r="A20" s="30" t="s">
        <v>50</v>
      </c>
      <c r="B20" s="82" t="s">
        <v>312</v>
      </c>
      <c r="C20" s="78" t="s">
        <v>281</v>
      </c>
      <c r="D20" s="81">
        <v>0</v>
      </c>
    </row>
    <row r="21" spans="1:4" s="35" customFormat="1" ht="20.25" customHeight="1">
      <c r="A21" s="30" t="s">
        <v>52</v>
      </c>
      <c r="B21" s="80" t="s">
        <v>313</v>
      </c>
      <c r="C21" s="78" t="s">
        <v>281</v>
      </c>
      <c r="D21" s="81">
        <f>D15</f>
        <v>5243506.18</v>
      </c>
    </row>
    <row r="22" spans="1:4" s="35" customFormat="1" ht="15.75" customHeight="1">
      <c r="A22" s="30" t="s">
        <v>55</v>
      </c>
      <c r="B22" s="80" t="s">
        <v>314</v>
      </c>
      <c r="C22" s="78" t="s">
        <v>281</v>
      </c>
      <c r="D22" s="81">
        <v>268961.92</v>
      </c>
    </row>
    <row r="23" spans="1:4" s="35" customFormat="1" ht="15" customHeight="1">
      <c r="A23" s="30" t="s">
        <v>57</v>
      </c>
      <c r="B23" s="82" t="s">
        <v>315</v>
      </c>
      <c r="C23" s="78" t="s">
        <v>281</v>
      </c>
      <c r="D23" s="78">
        <v>0</v>
      </c>
    </row>
    <row r="24" spans="1:4" s="35" customFormat="1" ht="15" customHeight="1">
      <c r="A24" s="30" t="s">
        <v>59</v>
      </c>
      <c r="B24" s="82" t="s">
        <v>316</v>
      </c>
      <c r="C24" s="78" t="s">
        <v>281</v>
      </c>
      <c r="D24" s="84">
        <f>D8+D11-D15</f>
        <v>268961.9199999999</v>
      </c>
    </row>
    <row r="25" spans="1:4" s="35" customFormat="1" ht="29.25" customHeight="1">
      <c r="A25" s="79" t="s">
        <v>317</v>
      </c>
      <c r="B25" s="79"/>
      <c r="C25" s="79"/>
      <c r="D25" s="79"/>
    </row>
    <row r="26" spans="1:4" s="35" customFormat="1" ht="16.5" customHeight="1">
      <c r="A26" s="30"/>
      <c r="B26" s="77" t="s">
        <v>318</v>
      </c>
      <c r="C26" s="79"/>
      <c r="D26" s="79"/>
    </row>
    <row r="27" spans="1:4" s="35" customFormat="1" ht="16.5" customHeight="1">
      <c r="A27" s="30" t="s">
        <v>61</v>
      </c>
      <c r="B27" s="80" t="s">
        <v>319</v>
      </c>
      <c r="C27" s="78" t="s">
        <v>7</v>
      </c>
      <c r="D27" s="78" t="s">
        <v>320</v>
      </c>
    </row>
    <row r="28" spans="1:4" s="35" customFormat="1" ht="16.5" customHeight="1">
      <c r="A28" s="30" t="s">
        <v>64</v>
      </c>
      <c r="B28" s="80" t="s">
        <v>321</v>
      </c>
      <c r="C28" s="78" t="s">
        <v>7</v>
      </c>
      <c r="D28" s="78" t="s">
        <v>320</v>
      </c>
    </row>
    <row r="29" spans="1:4" s="35" customFormat="1" ht="16.5" customHeight="1">
      <c r="A29" s="30" t="s">
        <v>66</v>
      </c>
      <c r="B29" s="80" t="s">
        <v>322</v>
      </c>
      <c r="C29" s="78" t="s">
        <v>7</v>
      </c>
      <c r="D29" s="78" t="s">
        <v>320</v>
      </c>
    </row>
    <row r="30" spans="1:4" s="35" customFormat="1" ht="16.5" customHeight="1">
      <c r="A30" s="30"/>
      <c r="B30" s="77" t="s">
        <v>323</v>
      </c>
      <c r="C30" s="78"/>
      <c r="D30" s="78"/>
    </row>
    <row r="31" spans="1:4" s="35" customFormat="1" ht="80.25" customHeight="1">
      <c r="A31" s="85" t="s">
        <v>324</v>
      </c>
      <c r="B31" s="80" t="s">
        <v>319</v>
      </c>
      <c r="C31" s="78" t="s">
        <v>7</v>
      </c>
      <c r="D31" s="86" t="s">
        <v>325</v>
      </c>
    </row>
    <row r="32" spans="1:4" s="35" customFormat="1" ht="66" customHeight="1">
      <c r="A32" s="85" t="s">
        <v>326</v>
      </c>
      <c r="B32" s="80" t="s">
        <v>321</v>
      </c>
      <c r="C32" s="78" t="s">
        <v>7</v>
      </c>
      <c r="D32" s="87" t="s">
        <v>327</v>
      </c>
    </row>
    <row r="33" spans="1:4" s="35" customFormat="1" ht="56.25" customHeight="1">
      <c r="A33" s="85" t="s">
        <v>328</v>
      </c>
      <c r="B33" s="80" t="s">
        <v>321</v>
      </c>
      <c r="C33" s="78"/>
      <c r="D33" s="87" t="s">
        <v>329</v>
      </c>
    </row>
    <row r="34" spans="1:4" s="35" customFormat="1" ht="16.5" customHeight="1">
      <c r="A34" s="85" t="s">
        <v>330</v>
      </c>
      <c r="B34" s="80" t="s">
        <v>322</v>
      </c>
      <c r="C34" s="78" t="s">
        <v>7</v>
      </c>
      <c r="D34" s="87" t="s">
        <v>331</v>
      </c>
    </row>
    <row r="35" spans="1:4" s="35" customFormat="1" ht="16.5" customHeight="1">
      <c r="A35" s="79" t="s">
        <v>332</v>
      </c>
      <c r="B35" s="79"/>
      <c r="C35" s="79"/>
      <c r="D35" s="79"/>
    </row>
    <row r="36" spans="1:4" s="35" customFormat="1" ht="16.5" customHeight="1">
      <c r="A36" s="30" t="s">
        <v>68</v>
      </c>
      <c r="B36" s="80" t="s">
        <v>333</v>
      </c>
      <c r="C36" s="78" t="s">
        <v>39</v>
      </c>
      <c r="D36" s="88">
        <v>0</v>
      </c>
    </row>
    <row r="37" spans="1:4" s="35" customFormat="1" ht="16.5" customHeight="1">
      <c r="A37" s="30" t="s">
        <v>70</v>
      </c>
      <c r="B37" s="80" t="s">
        <v>334</v>
      </c>
      <c r="C37" s="78" t="s">
        <v>39</v>
      </c>
      <c r="D37" s="88">
        <v>0</v>
      </c>
    </row>
    <row r="38" spans="1:4" s="35" customFormat="1" ht="16.5" customHeight="1">
      <c r="A38" s="30" t="s">
        <v>72</v>
      </c>
      <c r="B38" s="80" t="s">
        <v>335</v>
      </c>
      <c r="C38" s="78" t="s">
        <v>39</v>
      </c>
      <c r="D38" s="88">
        <v>0</v>
      </c>
    </row>
    <row r="39" spans="1:4" s="35" customFormat="1" ht="16.5" customHeight="1">
      <c r="A39" s="30" t="s">
        <v>74</v>
      </c>
      <c r="B39" s="80" t="s">
        <v>336</v>
      </c>
      <c r="C39" s="78" t="s">
        <v>281</v>
      </c>
      <c r="D39" s="88">
        <v>0</v>
      </c>
    </row>
    <row r="40" spans="1:4" s="35" customFormat="1" ht="16.5" customHeight="1">
      <c r="A40" s="79" t="s">
        <v>337</v>
      </c>
      <c r="B40" s="79"/>
      <c r="C40" s="79"/>
      <c r="D40" s="79"/>
    </row>
    <row r="41" spans="1:4" s="35" customFormat="1" ht="30" customHeight="1">
      <c r="A41" s="30" t="s">
        <v>77</v>
      </c>
      <c r="B41" s="80" t="s">
        <v>338</v>
      </c>
      <c r="C41" s="78" t="s">
        <v>281</v>
      </c>
      <c r="D41" s="78">
        <v>231104.7</v>
      </c>
    </row>
    <row r="42" spans="1:4" s="35" customFormat="1" ht="16.5" customHeight="1">
      <c r="A42" s="30" t="s">
        <v>80</v>
      </c>
      <c r="B42" s="82" t="s">
        <v>301</v>
      </c>
      <c r="C42" s="78" t="s">
        <v>281</v>
      </c>
      <c r="D42" s="78">
        <v>0</v>
      </c>
    </row>
    <row r="43" spans="1:4" s="35" customFormat="1" ht="16.5" customHeight="1">
      <c r="A43" s="30" t="s">
        <v>83</v>
      </c>
      <c r="B43" s="82" t="s">
        <v>302</v>
      </c>
      <c r="C43" s="78" t="s">
        <v>281</v>
      </c>
      <c r="D43" s="78">
        <v>231104.7</v>
      </c>
    </row>
    <row r="44" spans="1:4" s="35" customFormat="1" ht="30" customHeight="1">
      <c r="A44" s="30" t="s">
        <v>85</v>
      </c>
      <c r="B44" s="80" t="s">
        <v>339</v>
      </c>
      <c r="C44" s="78" t="s">
        <v>281</v>
      </c>
      <c r="D44" s="78">
        <v>280124.52</v>
      </c>
    </row>
    <row r="45" spans="1:4" s="35" customFormat="1" ht="15" customHeight="1">
      <c r="A45" s="30" t="s">
        <v>340</v>
      </c>
      <c r="B45" s="82" t="s">
        <v>301</v>
      </c>
      <c r="C45" s="78" t="s">
        <v>281</v>
      </c>
      <c r="D45" s="78">
        <v>0</v>
      </c>
    </row>
    <row r="46" spans="1:4" s="35" customFormat="1" ht="15" customHeight="1">
      <c r="A46" s="30" t="s">
        <v>341</v>
      </c>
      <c r="B46" s="82" t="s">
        <v>302</v>
      </c>
      <c r="C46" s="78" t="s">
        <v>281</v>
      </c>
      <c r="D46" s="78">
        <v>280124.52</v>
      </c>
    </row>
    <row r="47" spans="1:4" s="35" customFormat="1" ht="15" customHeight="1">
      <c r="A47" s="79" t="s">
        <v>342</v>
      </c>
      <c r="B47" s="79"/>
      <c r="C47" s="79"/>
      <c r="D47" s="79"/>
    </row>
    <row r="48" spans="1:4" s="35" customFormat="1" ht="13.5" customHeight="1">
      <c r="A48" s="30" t="s">
        <v>343</v>
      </c>
      <c r="B48" s="80" t="s">
        <v>232</v>
      </c>
      <c r="C48" s="78" t="s">
        <v>7</v>
      </c>
      <c r="D48" s="29" t="s">
        <v>138</v>
      </c>
    </row>
    <row r="49" spans="1:4" s="35" customFormat="1" ht="15" customHeight="1">
      <c r="A49" s="30" t="s">
        <v>344</v>
      </c>
      <c r="B49" s="80" t="s">
        <v>142</v>
      </c>
      <c r="C49" s="78" t="s">
        <v>7</v>
      </c>
      <c r="D49" s="78" t="s">
        <v>244</v>
      </c>
    </row>
    <row r="50" spans="1:4" s="35" customFormat="1" ht="15" customHeight="1">
      <c r="A50" s="30" t="s">
        <v>345</v>
      </c>
      <c r="B50" s="80" t="s">
        <v>346</v>
      </c>
      <c r="C50" s="78" t="s">
        <v>347</v>
      </c>
      <c r="D50" s="84">
        <f>(50702.02+53401.64+59707.8+45357.35+52717.83+51988.08)/24.76+(53443.73+53204.54+51722.85+46183.26+51596.91+51752.79)/25.98</f>
        <v>24528.266192087613</v>
      </c>
    </row>
    <row r="51" spans="1:4" s="35" customFormat="1" ht="15" customHeight="1">
      <c r="A51" s="30" t="s">
        <v>348</v>
      </c>
      <c r="B51" s="80" t="s">
        <v>349</v>
      </c>
      <c r="C51" s="78" t="s">
        <v>281</v>
      </c>
      <c r="D51" s="84">
        <v>621778.8</v>
      </c>
    </row>
    <row r="52" spans="1:4" s="35" customFormat="1" ht="15" customHeight="1">
      <c r="A52" s="30" t="s">
        <v>350</v>
      </c>
      <c r="B52" s="82" t="s">
        <v>351</v>
      </c>
      <c r="C52" s="78" t="s">
        <v>281</v>
      </c>
      <c r="D52" s="84">
        <v>617189.76</v>
      </c>
    </row>
    <row r="53" spans="1:4" s="35" customFormat="1" ht="15" customHeight="1">
      <c r="A53" s="30" t="s">
        <v>352</v>
      </c>
      <c r="B53" s="82" t="s">
        <v>353</v>
      </c>
      <c r="C53" s="78" t="s">
        <v>281</v>
      </c>
      <c r="D53" s="84">
        <v>26224.17</v>
      </c>
    </row>
    <row r="54" spans="1:4" s="35" customFormat="1" ht="15" customHeight="1">
      <c r="A54" s="30" t="s">
        <v>354</v>
      </c>
      <c r="B54" s="82" t="s">
        <v>355</v>
      </c>
      <c r="C54" s="78" t="s">
        <v>281</v>
      </c>
      <c r="D54" s="84">
        <f>D51</f>
        <v>621778.8</v>
      </c>
    </row>
    <row r="55" spans="1:4" s="35" customFormat="1" ht="15" customHeight="1">
      <c r="A55" s="30" t="s">
        <v>356</v>
      </c>
      <c r="B55" s="82" t="s">
        <v>357</v>
      </c>
      <c r="C55" s="78" t="s">
        <v>281</v>
      </c>
      <c r="D55" s="84">
        <v>607810.74</v>
      </c>
    </row>
    <row r="56" spans="1:4" s="35" customFormat="1" ht="15" customHeight="1">
      <c r="A56" s="30" t="s">
        <v>358</v>
      </c>
      <c r="B56" s="82" t="s">
        <v>359</v>
      </c>
      <c r="C56" s="78" t="s">
        <v>281</v>
      </c>
      <c r="D56" s="84">
        <v>173522.95</v>
      </c>
    </row>
    <row r="57" spans="1:4" s="35" customFormat="1" ht="15" customHeight="1">
      <c r="A57" s="30" t="s">
        <v>360</v>
      </c>
      <c r="B57" s="80" t="s">
        <v>361</v>
      </c>
      <c r="C57" s="78" t="s">
        <v>281</v>
      </c>
      <c r="D57" s="84">
        <v>0</v>
      </c>
    </row>
    <row r="58" spans="1:4" s="35" customFormat="1" ht="16.5" customHeight="1">
      <c r="A58" s="30" t="s">
        <v>343</v>
      </c>
      <c r="B58" s="80" t="s">
        <v>232</v>
      </c>
      <c r="C58" s="78" t="s">
        <v>7</v>
      </c>
      <c r="D58" s="89" t="s">
        <v>146</v>
      </c>
    </row>
    <row r="59" spans="1:4" s="35" customFormat="1" ht="15" customHeight="1">
      <c r="A59" s="30" t="s">
        <v>362</v>
      </c>
      <c r="B59" s="80" t="s">
        <v>142</v>
      </c>
      <c r="C59" s="78" t="s">
        <v>7</v>
      </c>
      <c r="D59" s="78" t="s">
        <v>244</v>
      </c>
    </row>
    <row r="60" spans="1:4" s="35" customFormat="1" ht="15" customHeight="1">
      <c r="A60" s="30" t="s">
        <v>363</v>
      </c>
      <c r="B60" s="80" t="s">
        <v>346</v>
      </c>
      <c r="C60" s="78" t="s">
        <v>347</v>
      </c>
      <c r="D60" s="84">
        <f>(160431.55+171294.28+167847.18+164316.65+163671.34+155723.16)/122.25+(156584.72+157393.35+158143.15+157401.78+148024.85+168772.69)/127.74</f>
        <v>15451.401291119519</v>
      </c>
    </row>
    <row r="61" spans="1:4" s="35" customFormat="1" ht="15" customHeight="1">
      <c r="A61" s="30" t="s">
        <v>364</v>
      </c>
      <c r="B61" s="80" t="s">
        <v>349</v>
      </c>
      <c r="C61" s="78" t="s">
        <v>281</v>
      </c>
      <c r="D61" s="84">
        <v>1929604.7</v>
      </c>
    </row>
    <row r="62" spans="1:4" s="35" customFormat="1" ht="15" customHeight="1">
      <c r="A62" s="30" t="s">
        <v>365</v>
      </c>
      <c r="B62" s="82" t="s">
        <v>351</v>
      </c>
      <c r="C62" s="78" t="s">
        <v>281</v>
      </c>
      <c r="D62" s="78">
        <v>1915363.23</v>
      </c>
    </row>
    <row r="63" spans="1:4" s="35" customFormat="1" ht="15" customHeight="1">
      <c r="A63" s="30" t="s">
        <v>366</v>
      </c>
      <c r="B63" s="82" t="s">
        <v>353</v>
      </c>
      <c r="C63" s="78" t="s">
        <v>281</v>
      </c>
      <c r="D63" s="78">
        <v>81383.08</v>
      </c>
    </row>
    <row r="64" spans="1:4" s="35" customFormat="1" ht="15" customHeight="1">
      <c r="A64" s="30" t="s">
        <v>367</v>
      </c>
      <c r="B64" s="82" t="s">
        <v>355</v>
      </c>
      <c r="C64" s="78" t="s">
        <v>281</v>
      </c>
      <c r="D64" s="84">
        <f>D61</f>
        <v>1929604.7</v>
      </c>
    </row>
    <row r="65" spans="1:4" s="35" customFormat="1" ht="15" customHeight="1">
      <c r="A65" s="30" t="s">
        <v>368</v>
      </c>
      <c r="B65" s="82" t="s">
        <v>357</v>
      </c>
      <c r="C65" s="78" t="s">
        <v>281</v>
      </c>
      <c r="D65" s="84">
        <v>2023830.54</v>
      </c>
    </row>
    <row r="66" spans="1:4" s="35" customFormat="1" ht="15" customHeight="1">
      <c r="A66" s="30" t="s">
        <v>369</v>
      </c>
      <c r="B66" s="82" t="s">
        <v>359</v>
      </c>
      <c r="C66" s="78" t="s">
        <v>281</v>
      </c>
      <c r="D66" s="78">
        <f>491626.99</f>
        <v>491626.99</v>
      </c>
    </row>
    <row r="67" spans="1:4" s="35" customFormat="1" ht="15" customHeight="1">
      <c r="A67" s="30" t="s">
        <v>370</v>
      </c>
      <c r="B67" s="80" t="s">
        <v>361</v>
      </c>
      <c r="C67" s="78" t="s">
        <v>281</v>
      </c>
      <c r="D67" s="88">
        <v>0</v>
      </c>
    </row>
    <row r="68" spans="1:4" s="35" customFormat="1" ht="15" customHeight="1">
      <c r="A68" s="30" t="s">
        <v>371</v>
      </c>
      <c r="B68" s="80" t="s">
        <v>232</v>
      </c>
      <c r="C68" s="78" t="s">
        <v>7</v>
      </c>
      <c r="D68" s="89" t="s">
        <v>254</v>
      </c>
    </row>
    <row r="69" spans="1:4" s="35" customFormat="1" ht="15" customHeight="1">
      <c r="A69" s="30" t="s">
        <v>372</v>
      </c>
      <c r="B69" s="80" t="s">
        <v>142</v>
      </c>
      <c r="C69" s="78" t="s">
        <v>7</v>
      </c>
      <c r="D69" s="78" t="s">
        <v>244</v>
      </c>
    </row>
    <row r="70" spans="1:4" s="35" customFormat="1" ht="15" customHeight="1">
      <c r="A70" s="30" t="s">
        <v>373</v>
      </c>
      <c r="B70" s="80" t="s">
        <v>346</v>
      </c>
      <c r="C70" s="78" t="s">
        <v>347</v>
      </c>
      <c r="D70" s="90">
        <f>D50+D60</f>
        <v>39979.66748320713</v>
      </c>
    </row>
    <row r="71" spans="1:4" s="35" customFormat="1" ht="15" customHeight="1">
      <c r="A71" s="30" t="s">
        <v>374</v>
      </c>
      <c r="B71" s="80" t="s">
        <v>349</v>
      </c>
      <c r="C71" s="78" t="s">
        <v>281</v>
      </c>
      <c r="D71" s="84">
        <v>550410.23</v>
      </c>
    </row>
    <row r="72" spans="1:6" s="35" customFormat="1" ht="15" customHeight="1">
      <c r="A72" s="30" t="s">
        <v>375</v>
      </c>
      <c r="B72" s="82" t="s">
        <v>351</v>
      </c>
      <c r="C72" s="78" t="s">
        <v>281</v>
      </c>
      <c r="D72" s="84">
        <v>546347.92</v>
      </c>
      <c r="F72" s="91"/>
    </row>
    <row r="73" spans="1:6" s="35" customFormat="1" ht="15" customHeight="1">
      <c r="A73" s="30" t="s">
        <v>376</v>
      </c>
      <c r="B73" s="82" t="s">
        <v>353</v>
      </c>
      <c r="C73" s="78" t="s">
        <v>281</v>
      </c>
      <c r="D73" s="84">
        <v>23214.12</v>
      </c>
      <c r="F73" s="1"/>
    </row>
    <row r="74" spans="1:6" s="35" customFormat="1" ht="15" customHeight="1">
      <c r="A74" s="30" t="s">
        <v>377</v>
      </c>
      <c r="B74" s="82" t="s">
        <v>355</v>
      </c>
      <c r="C74" s="78" t="s">
        <v>281</v>
      </c>
      <c r="D74" s="84">
        <f>D71</f>
        <v>550410.23</v>
      </c>
      <c r="F74" s="1"/>
    </row>
    <row r="75" spans="1:6" s="35" customFormat="1" ht="15" customHeight="1">
      <c r="A75" s="30" t="s">
        <v>378</v>
      </c>
      <c r="B75" s="82" t="s">
        <v>357</v>
      </c>
      <c r="C75" s="78" t="s">
        <v>281</v>
      </c>
      <c r="D75" s="84">
        <v>538045.44</v>
      </c>
      <c r="F75" s="1"/>
    </row>
    <row r="76" spans="1:6" s="35" customFormat="1" ht="15" customHeight="1">
      <c r="A76" s="30" t="s">
        <v>379</v>
      </c>
      <c r="B76" s="82" t="s">
        <v>359</v>
      </c>
      <c r="C76" s="78" t="s">
        <v>281</v>
      </c>
      <c r="D76" s="84">
        <v>153605.76</v>
      </c>
      <c r="F76" s="1"/>
    </row>
    <row r="77" spans="1:6" s="35" customFormat="1" ht="15" customHeight="1">
      <c r="A77" s="30" t="s">
        <v>380</v>
      </c>
      <c r="B77" s="80" t="s">
        <v>361</v>
      </c>
      <c r="C77" s="78" t="s">
        <v>281</v>
      </c>
      <c r="D77" s="84">
        <v>0</v>
      </c>
      <c r="F77" s="1"/>
    </row>
    <row r="78" spans="1:6" s="35" customFormat="1" ht="15" customHeight="1">
      <c r="A78" s="30" t="s">
        <v>381</v>
      </c>
      <c r="B78" s="80" t="s">
        <v>232</v>
      </c>
      <c r="C78" s="78" t="s">
        <v>7</v>
      </c>
      <c r="D78" s="89" t="s">
        <v>153</v>
      </c>
      <c r="F78" s="1"/>
    </row>
    <row r="79" spans="1:6" s="35" customFormat="1" ht="15" customHeight="1">
      <c r="A79" s="30" t="s">
        <v>382</v>
      </c>
      <c r="B79" s="80" t="s">
        <v>142</v>
      </c>
      <c r="C79" s="78" t="s">
        <v>7</v>
      </c>
      <c r="D79" s="30" t="s">
        <v>258</v>
      </c>
      <c r="F79" s="1"/>
    </row>
    <row r="80" spans="1:6" s="35" customFormat="1" ht="15" customHeight="1">
      <c r="A80" s="30" t="s">
        <v>383</v>
      </c>
      <c r="B80" s="80" t="s">
        <v>346</v>
      </c>
      <c r="C80" s="78" t="s">
        <v>347</v>
      </c>
      <c r="D80" s="84">
        <f>(288694.8*6)/1544.97+(301305.14*6)/1612.71</f>
        <v>2242.156039926609</v>
      </c>
      <c r="F80" s="1"/>
    </row>
    <row r="81" spans="1:6" s="35" customFormat="1" ht="15" customHeight="1">
      <c r="A81" s="30" t="s">
        <v>384</v>
      </c>
      <c r="B81" s="80" t="s">
        <v>349</v>
      </c>
      <c r="C81" s="78" t="s">
        <v>281</v>
      </c>
      <c r="D81" s="32">
        <v>3539999.64</v>
      </c>
      <c r="F81" s="1"/>
    </row>
    <row r="82" spans="1:6" s="35" customFormat="1" ht="15" customHeight="1">
      <c r="A82" s="30" t="s">
        <v>385</v>
      </c>
      <c r="B82" s="82" t="s">
        <v>351</v>
      </c>
      <c r="C82" s="78" t="s">
        <v>281</v>
      </c>
      <c r="D82" s="32">
        <v>3513872.64</v>
      </c>
      <c r="F82" s="1"/>
    </row>
    <row r="83" spans="1:6" s="35" customFormat="1" ht="15" customHeight="1">
      <c r="A83" s="30" t="s">
        <v>386</v>
      </c>
      <c r="B83" s="82" t="s">
        <v>353</v>
      </c>
      <c r="C83" s="78" t="s">
        <v>281</v>
      </c>
      <c r="D83" s="32">
        <v>149303.15</v>
      </c>
      <c r="F83" s="1"/>
    </row>
    <row r="84" spans="1:6" s="35" customFormat="1" ht="15" customHeight="1">
      <c r="A84" s="30" t="s">
        <v>387</v>
      </c>
      <c r="B84" s="82" t="s">
        <v>355</v>
      </c>
      <c r="C84" s="78" t="s">
        <v>281</v>
      </c>
      <c r="D84" s="32">
        <f>D81</f>
        <v>3539999.64</v>
      </c>
      <c r="F84" s="1"/>
    </row>
    <row r="85" spans="1:6" s="35" customFormat="1" ht="15" customHeight="1">
      <c r="A85" s="30" t="s">
        <v>388</v>
      </c>
      <c r="B85" s="82" t="s">
        <v>357</v>
      </c>
      <c r="C85" s="78" t="s">
        <v>281</v>
      </c>
      <c r="D85" s="32">
        <v>3712863.76</v>
      </c>
      <c r="F85" s="1"/>
    </row>
    <row r="86" spans="1:6" s="35" customFormat="1" ht="15" customHeight="1">
      <c r="A86" s="30" t="s">
        <v>389</v>
      </c>
      <c r="B86" s="82" t="s">
        <v>359</v>
      </c>
      <c r="C86" s="78" t="s">
        <v>281</v>
      </c>
      <c r="D86" s="32">
        <v>901925.34</v>
      </c>
      <c r="F86" s="1"/>
    </row>
    <row r="87" spans="1:6" s="35" customFormat="1" ht="15" customHeight="1">
      <c r="A87" s="30" t="s">
        <v>390</v>
      </c>
      <c r="B87" s="80" t="s">
        <v>361</v>
      </c>
      <c r="C87" s="78" t="s">
        <v>281</v>
      </c>
      <c r="D87" s="32">
        <v>0</v>
      </c>
      <c r="F87" s="1"/>
    </row>
    <row r="88" spans="1:4" ht="15.75" customHeight="1">
      <c r="A88" s="79" t="s">
        <v>391</v>
      </c>
      <c r="B88" s="79"/>
      <c r="C88" s="79"/>
      <c r="D88" s="79"/>
    </row>
    <row r="89" spans="1:4" ht="15.75" customHeight="1">
      <c r="A89" s="30" t="s">
        <v>392</v>
      </c>
      <c r="B89" s="80" t="s">
        <v>333</v>
      </c>
      <c r="C89" s="78" t="s">
        <v>39</v>
      </c>
      <c r="D89" s="88">
        <v>0</v>
      </c>
    </row>
    <row r="90" spans="1:4" ht="15.75" customHeight="1">
      <c r="A90" s="30" t="s">
        <v>393</v>
      </c>
      <c r="B90" s="80" t="s">
        <v>334</v>
      </c>
      <c r="C90" s="78" t="s">
        <v>39</v>
      </c>
      <c r="D90" s="88">
        <v>0</v>
      </c>
    </row>
    <row r="91" spans="1:4" ht="15.75" customHeight="1">
      <c r="A91" s="30" t="s">
        <v>394</v>
      </c>
      <c r="B91" s="80" t="s">
        <v>335</v>
      </c>
      <c r="C91" s="78" t="s">
        <v>39</v>
      </c>
      <c r="D91" s="88">
        <v>0</v>
      </c>
    </row>
    <row r="92" spans="1:4" ht="15.75" customHeight="1">
      <c r="A92" s="30" t="s">
        <v>395</v>
      </c>
      <c r="B92" s="80" t="s">
        <v>336</v>
      </c>
      <c r="C92" s="78" t="s">
        <v>281</v>
      </c>
      <c r="D92" s="88">
        <v>0</v>
      </c>
    </row>
    <row r="93" spans="1:4" ht="15.75" customHeight="1">
      <c r="A93" s="79" t="s">
        <v>396</v>
      </c>
      <c r="B93" s="79"/>
      <c r="C93" s="79"/>
      <c r="D93" s="79"/>
    </row>
    <row r="94" spans="1:4" ht="15.75" customHeight="1">
      <c r="A94" s="30" t="s">
        <v>397</v>
      </c>
      <c r="B94" s="80" t="s">
        <v>398</v>
      </c>
      <c r="C94" s="78" t="s">
        <v>39</v>
      </c>
      <c r="D94" s="88">
        <v>0</v>
      </c>
    </row>
    <row r="95" spans="1:4" ht="15.75" customHeight="1">
      <c r="A95" s="30" t="s">
        <v>399</v>
      </c>
      <c r="B95" s="80" t="s">
        <v>400</v>
      </c>
      <c r="C95" s="78" t="s">
        <v>39</v>
      </c>
      <c r="D95" s="88">
        <v>0</v>
      </c>
    </row>
    <row r="96" spans="1:4" ht="29.25" customHeight="1">
      <c r="A96" s="30" t="s">
        <v>401</v>
      </c>
      <c r="B96" s="80" t="s">
        <v>402</v>
      </c>
      <c r="C96" s="78" t="s">
        <v>281</v>
      </c>
      <c r="D96" s="88">
        <v>0</v>
      </c>
    </row>
  </sheetData>
  <sheetProtection selectLockedCells="1" selectUnlockedCells="1"/>
  <mergeCells count="8">
    <mergeCell ref="A1:D1"/>
    <mergeCell ref="A7:D7"/>
    <mergeCell ref="A25:D25"/>
    <mergeCell ref="A35:D35"/>
    <mergeCell ref="A40:D40"/>
    <mergeCell ref="A47:D47"/>
    <mergeCell ref="A88:D88"/>
    <mergeCell ref="A93:D93"/>
  </mergeCells>
  <dataValidations count="1">
    <dataValidation type="list" allowBlank="1" showInputMessage="1" showErrorMessage="1" sqref="D48 D58 D68 D7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2015-02-25T03:21:53Z</cp:lastPrinted>
  <dcterms:created xsi:type="dcterms:W3CDTF">2006-09-15T20:00:00Z</dcterms:created>
  <dcterms:modified xsi:type="dcterms:W3CDTF">2015-04-27T11:15:19Z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